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defaultThemeVersion="124226"/>
  <mc:AlternateContent xmlns:mc="http://schemas.openxmlformats.org/markup-compatibility/2006">
    <mc:Choice Requires="x15">
      <x15ac:absPath xmlns:x15ac="http://schemas.microsoft.com/office/spreadsheetml/2010/11/ac" url="C:\Users\rparate\OneDrive - Service Public Régional de Bruxelles (SPRB-GOB)\Bureau\"/>
    </mc:Choice>
  </mc:AlternateContent>
  <xr:revisionPtr revIDLastSave="0" documentId="8_{A9BDD744-08B2-4230-BCD7-E77441C28995}" xr6:coauthVersionLast="45" xr6:coauthVersionMax="45" xr10:uidLastSave="{00000000-0000-0000-0000-000000000000}"/>
  <bookViews>
    <workbookView xWindow="-25320" yWindow="270" windowWidth="25440" windowHeight="15390" xr2:uid="{00000000-000D-0000-FFFF-FFFF00000000}"/>
  </bookViews>
  <sheets>
    <sheet name="Nederland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6" i="4" l="1"/>
  <c r="J24" i="4"/>
  <c r="I51" i="4"/>
  <c r="I52" i="4" s="1"/>
  <c r="I53" i="4" s="1"/>
  <c r="I49" i="4" s="1"/>
  <c r="H51" i="4"/>
  <c r="H52" i="4" s="1"/>
  <c r="H53" i="4" s="1"/>
  <c r="H49" i="4" s="1"/>
  <c r="J71" i="4"/>
  <c r="I34" i="4"/>
  <c r="H34" i="4"/>
  <c r="I5" i="4"/>
  <c r="H5" i="4"/>
  <c r="H35" i="4" l="1"/>
  <c r="I35" i="4"/>
</calcChain>
</file>

<file path=xl/sharedStrings.xml><?xml version="1.0" encoding="utf-8"?>
<sst xmlns="http://schemas.openxmlformats.org/spreadsheetml/2006/main" count="491" uniqueCount="262">
  <si>
    <t>Le Bâti Bruxellois</t>
  </si>
  <si>
    <t>Université catholique de Louvain, Vrije Universiteit Brussel, Rotor ASBL, CSTC</t>
  </si>
  <si>
    <t>ATRIUM BRUSSELS</t>
  </si>
  <si>
    <t>ATRIUM LAB : LIVING SMART RETAIL CITY </t>
  </si>
  <si>
    <t xml:space="preserve">METROLAB - Brussels Metropolitan Laboratory </t>
  </si>
  <si>
    <t>Université catholique de Louvain, Université Libre de Bruxelles</t>
  </si>
  <si>
    <t>Divers ElderyCare</t>
  </si>
  <si>
    <t>Belgium</t>
  </si>
  <si>
    <t>Université libre de Bruxelles,  Vrije Universiteit Brussel</t>
  </si>
  <si>
    <t>Art2Work asbl</t>
  </si>
  <si>
    <t>La Fédération Wallonie-Bruxelles</t>
  </si>
  <si>
    <t>TRIAXES</t>
  </si>
  <si>
    <t>La Fédération Bruxelloise des entreprises de travail adapté (FEBRAP) ASBL</t>
  </si>
  <si>
    <t>Dev Up Team </t>
  </si>
  <si>
    <t xml:space="preserve"> Agence Bruxelloise pour l’Entreprise asbl, Osiris – Crédal Plus asbl</t>
  </si>
  <si>
    <t>ALIFE</t>
  </si>
  <si>
    <t>Irisphère</t>
  </si>
  <si>
    <t>Citydev.brussels</t>
  </si>
  <si>
    <t xml:space="preserve">Crèche Marchandises </t>
  </si>
  <si>
    <t xml:space="preserve">Crèche du CPAS de Schaerbeek </t>
  </si>
  <si>
    <t>CPAS de Schaerbeek</t>
  </si>
  <si>
    <t xml:space="preserve"> Zinneke asbl, Rotor asbl</t>
  </si>
  <si>
    <t>Masui4Ever</t>
  </si>
  <si>
    <t xml:space="preserve">CASTII (Centre Arts, Technologies, Innovation et Inclusion </t>
  </si>
  <si>
    <t>VZW De Vaartkapoen</t>
  </si>
  <si>
    <t>Actie zoekt Burger</t>
  </si>
  <si>
    <t>Brussels Kunstenoverleg VZW</t>
  </si>
  <si>
    <t> Centre Scientifique et Technique de la Construction (CSTC), ULB, VUB, UCL, ECAM asbl</t>
  </si>
  <si>
    <t xml:space="preserve"> Citydev.brussels,- Ecores sprl,- Lateral Thinking Factory scrl (LTF), - Biomim Greenloop s.a,- Chambre de Commerce et d’Industrie de Bruxelles &amp; Union des Entreprises de Bruxelles asbl (BECI), </t>
  </si>
  <si>
    <t>Hamster</t>
  </si>
  <si>
    <t>Agence Bruxelles Propreté (ABP)</t>
  </si>
  <si>
    <t>Nouveau parc à conteneurs régional au caractère exemplaire et attractif</t>
  </si>
  <si>
    <t>MAD BRUSSELS, Université libre de Bruxelles (ULB)</t>
  </si>
  <si>
    <t>FEBECOOP, Solidarité des Alternatives Wallonnes et Bruxelloises (SAW-B), Bruxelles Émergence, Impulse.brussels, ICHEC Entreprises, Cascade (Solvay Entrepreneurs)</t>
  </si>
  <si>
    <t xml:space="preserve"> L’Université libre de Bruxelles (ULB), La Vrije Universiteit Brussel (VUB),Le Service Géologique de Belgique-DO Terre et Histoire de la Vie de l’Institut Royal des Sciences,  Le Centre Scientifique et Technique de la Construction, Bruxelles Environnement Naturelles de Belgique</t>
  </si>
  <si>
    <t>BruGeoTherMap - Valorisation du potentiel géothermique de la Région de Bruxelles-Capitale</t>
  </si>
  <si>
    <t>060</t>
  </si>
  <si>
    <t>064</t>
  </si>
  <si>
    <t>059</t>
  </si>
  <si>
    <t>062</t>
  </si>
  <si>
    <t>066</t>
  </si>
  <si>
    <t>067</t>
  </si>
  <si>
    <t>069</t>
  </si>
  <si>
    <t>073</t>
  </si>
  <si>
    <t>095</t>
  </si>
  <si>
    <t>097</t>
  </si>
  <si>
    <t>Move it Kanal</t>
  </si>
  <si>
    <t>Brussels: Cooperation In the City (COOPCITY)</t>
  </si>
  <si>
    <t>Projet Modernisation des Equipements pédagogiques de l’enseignement qualifiant</t>
  </si>
  <si>
    <t>ICITY-RDI.BRU</t>
  </si>
  <si>
    <t>Bellevue4Starters</t>
  </si>
  <si>
    <t>ONCO-TRA.BRU</t>
  </si>
  <si>
    <t>Boeren Bruxsel Paysans</t>
  </si>
  <si>
    <t xml:space="preserve">Bruxelles Environnement (IBGE), Le Début des Haricots asbl, Terre-en-vue asbl, Maison verte &amp; bleue asbl, Credal asbl, Commune d’Anderlecht
</t>
  </si>
  <si>
    <t>Labo de proximité</t>
  </si>
  <si>
    <t>Brussels Cruise Terminal</t>
  </si>
  <si>
    <t>Port de Bruxelles</t>
  </si>
  <si>
    <t>Opwekking van koude</t>
  </si>
  <si>
    <t>Universitair Ziekenhuis Brussel (UZB)</t>
  </si>
  <si>
    <t xml:space="preserve">Espace PME "Marco Polo" </t>
  </si>
  <si>
    <t xml:space="preserve">Citydev Brussels </t>
  </si>
  <si>
    <t xml:space="preserve">Cyclo Asbl </t>
  </si>
  <si>
    <t>Crèche Altaïr</t>
  </si>
  <si>
    <t>Commune de Schaerbeek</t>
  </si>
  <si>
    <t>Hippodrome renaissance – un espace vert urbain pour tous</t>
  </si>
  <si>
    <t>De Vaartkapoen</t>
  </si>
  <si>
    <t>Vlaamse Gemeentschapscommissie</t>
  </si>
  <si>
    <t>F12-01</t>
  </si>
  <si>
    <t>F12-02</t>
  </si>
  <si>
    <t>F22-01</t>
  </si>
  <si>
    <t>F32-03</t>
  </si>
  <si>
    <t>F33-02</t>
  </si>
  <si>
    <t>F33-06</t>
  </si>
  <si>
    <t>F41-03</t>
  </si>
  <si>
    <t>F41-05</t>
  </si>
  <si>
    <t>F41-06</t>
  </si>
  <si>
    <t>F42-01</t>
  </si>
  <si>
    <t>industrilasatie</t>
  </si>
  <si>
    <t>Living labs</t>
  </si>
  <si>
    <t>Industrialisatie, Innovatieve O&amp;O en valorisatie van het klinisch werkstation van het UZ Brussel</t>
  </si>
  <si>
    <t>Living Labs Brussels Retrofit</t>
  </si>
  <si>
    <t>Centre Scientifique et Technique de la Construction (CSTC), Innoviris,  Confédération Construction Bruxelles-Capitale (CCBC), impulse.brussels, Société du Logement de la Région Bruxelles-Capitale (SLRB), UCL, ULB, VUB, Bruxelles Environnement</t>
  </si>
  <si>
    <t>Beer Palace</t>
  </si>
  <si>
    <t>Ville de Bruxelles</t>
  </si>
  <si>
    <t>Zwembad VUB</t>
  </si>
  <si>
    <t>Vrije Universiteit Brussel (VUB)</t>
  </si>
  <si>
    <t>Véloroute</t>
  </si>
  <si>
    <t>Région de Bruxelles (Bruxelles Mobilité)</t>
  </si>
  <si>
    <t>La Halle Libelco – Jardin d’hiver</t>
  </si>
  <si>
    <t>Commune de Molenbeek-Saint-Jean</t>
  </si>
  <si>
    <t>Crèche Gosselies / Liverpool</t>
  </si>
  <si>
    <t>Commune de Molenbeek Saint-Jean, ONE, Commission Communautaire Française, Actiris, Bruxelles Développement Urbain, la Mission Locale de Molenbeek, asbl Olina</t>
  </si>
  <si>
    <t>Crèche Ulens</t>
  </si>
  <si>
    <t>Commune de Molenbeek Saint-Jean, ONE, Commission Communautaire Française, Bruxelles Développement Urbain, Actiris, Mission Locale de Molenbeek-Saint-Jean</t>
  </si>
  <si>
    <t>Crèche des Charbonnages</t>
  </si>
  <si>
    <t>Commune de Molenbeek Saint-Jean, ONE, Commission Communautaire Française, Bruxelles Développement Urbain,  Actiris, la Mission Locale de Molenbeek-Saint-Jean, Asbl Olina</t>
  </si>
  <si>
    <t>Abbaye de Forest</t>
  </si>
  <si>
    <t>Commune de Forest</t>
  </si>
  <si>
    <t>Medecin du monde</t>
  </si>
  <si>
    <t>Création de dispositifs nouveaux soutenant la prise en charge de publics fragilisés à Bruxelles</t>
  </si>
  <si>
    <t>Médecins du monde, Solidarimmo</t>
  </si>
  <si>
    <t>Funds</t>
  </si>
  <si>
    <t>Beneficiary name</t>
  </si>
  <si>
    <t>Operation name</t>
  </si>
  <si>
    <t>Operation summary</t>
  </si>
  <si>
    <t>Operation start date</t>
  </si>
  <si>
    <t>Operation end date</t>
  </si>
  <si>
    <t>Total eligible expenditure allocated to the operation</t>
  </si>
  <si>
    <t>Union co-financing rate, as per priority axes (%)</t>
  </si>
  <si>
    <t>Operation postcode</t>
  </si>
  <si>
    <t>Country</t>
  </si>
  <si>
    <t>FEDER/EFRO/ERDF</t>
  </si>
  <si>
    <t>2014BE16RFOP001</t>
  </si>
  <si>
    <t>Operational program</t>
  </si>
  <si>
    <t>Code of category of intervention of the operation</t>
  </si>
  <si>
    <t>Name of category of intervention of the operation</t>
  </si>
  <si>
    <t>BE</t>
  </si>
  <si>
    <t>Research and innovation activities in public research centres and centres of competence including networking</t>
  </si>
  <si>
    <t>Research and innovation activities in private research centres including networking</t>
  </si>
  <si>
    <t>Research and innovation processes in SMEs (including voucher schemes, process, design, service and social innovation)</t>
  </si>
  <si>
    <t>Research and innovation infrastructure (private, including science parks)</t>
  </si>
  <si>
    <t>Technology transfer and university-enterprise cooperation primarily benefiting SMEs</t>
  </si>
  <si>
    <t>SME business development, support to entrepreneurship and incubation (including support to spin offs and spin outs)</t>
  </si>
  <si>
    <t>Advanced support services for SMEs and groups of SMEs (including management, marketing and design services)</t>
  </si>
  <si>
    <t>Support to social enterprises (SMEs)</t>
  </si>
  <si>
    <t>Generic productive investment in small and medium – sized enterprises (‘SMEs’)</t>
  </si>
  <si>
    <t>Support to environmentally-friendly production processes and resource efficiency in SMEs</t>
  </si>
  <si>
    <t>Energy efficiency and demonstration projects in SMEs and supporting measures</t>
  </si>
  <si>
    <t>Energy efficiency renovation of public infrastructure, demonstration projects and supporting measures</t>
  </si>
  <si>
    <t>Cycle tracks and footpaths</t>
  </si>
  <si>
    <t>Protection and enhancement of biodiversity, nature protection and green infrastructure</t>
  </si>
  <si>
    <t>Infrastructure for early childhood education and care</t>
  </si>
  <si>
    <t>Development and promotion of public cultural and heritage services</t>
  </si>
  <si>
    <t>Community-led local development initiatives in urban and rural areas</t>
  </si>
  <si>
    <t>Health infrastructure</t>
  </si>
  <si>
    <t>Lagum</t>
  </si>
  <si>
    <t>MANUFAKTURE</t>
  </si>
  <si>
    <t>MEDIAPARK</t>
  </si>
  <si>
    <t>CASERNES</t>
  </si>
  <si>
    <t>Cliniques Universitaires St-Luc, Université Catholique de Louvain, European Medical Association, Health First Europe</t>
  </si>
  <si>
    <t xml:space="preserve"> Université libre de Bruxelles (ULB), Vrije Universiteit Brussel (VUB), Le centre collectif de l’industrie technologique (SIRRIS)
</t>
  </si>
  <si>
    <t xml:space="preserve">Vlaamse Autonome Hogeschool </t>
  </si>
  <si>
    <t>Abattoir NV</t>
  </si>
  <si>
    <t>Société d'Aménagement Urbain (SAU), BX1 ASBL</t>
  </si>
  <si>
    <t>L'Université Libre de Bruxelles (ULB) et la Vrije Universiteit Brussels (VUB)</t>
  </si>
  <si>
    <t>Research and innovation infrastructure, processes, technology transfer and cooperation in enterprises focusing on the low carbon economy and on resilience to climate change</t>
  </si>
  <si>
    <t xml:space="preserve"> SME business development, support to entrepreneurship and incubation (including support to spin offs and spin outs)</t>
  </si>
  <si>
    <t>Het project “Het Brussels gebouwenpark: bron van nieuwe materialen” wil van de bestaande gebouwen een bron van nieuwe materialen maken. Dat houdt in dat er vanaf de ontwerpfase van een product tot zijn levenseinde zoveel mogelijk oude bouwmaterialen gerecupereerd en geherwaardeerd worden door hergebruik, eventueel na herstel, recyclage of thermische valorisatie.</t>
  </si>
  <si>
    <t>Het project “Buurtlabo” streeft een betere verzorging van chronisch zieke patiënten na, door hun toegang tot laboratoriumtesten te vereenvoudigen, door te zorgen voor een snelle overbrenging van de resultaten naar de behandelende artsen en door de patiënten op dynamische wijze op te volgen en daarbij de verschillende terreinactoren te betrekken.  (in gebruik nemen van mobiele labo's + structuren lokale schakels).</t>
  </si>
  <si>
    <t xml:space="preserve">Ontwikkelen van een tool voor digitale diagnose die toelaat grote aantallen gegevens te verzamelen over commerciële trends, handelszaken en hun gebruikers en de oprichting van een Living Lab. Deze structuur, gericht op innovatie, is een platform dat plaats zal bieden aan meerdere onderzoeksprojecten en projecten inzake experimentele ontwikkeling en zal zich hoofdzakelijk richten tot alle actoren die betrokken zijn bij de Smart Retail City. </t>
  </si>
  <si>
    <t xml:space="preserve">METROLAB - Brussels Metropolitan Laboratory - beoogt de ontwikkeling van een interuniversitair, interdisciplinair en multisectoraal laboratorium voor territoriale engineering (het onderzoek naar de Brusselse stedelijke uitdagingen sociaal en economisch verzilveren; op een transversaal niveau synergieën ontwikkelen tussen sectoren, de EFRO-projecten 2014-2020 doen aansluiten bij de Brusselse realiteit). </t>
  </si>
  <si>
    <t xml:space="preserve">HAMSTER heeft tot doel een testvoorziening te ontwerpen, te bouwen en te exploiteren om het hygrothermische gedrag en de energieprestaties van bouwonderdelen met realistische afmetingen te bestuderen. Deze uitrusting zal in Greenbizz (CSTC) worden ondergebracht en ter beschikking gesteld voor het verwezenlijken van onderzoek en industriële ontwikkelingen m.b.t. nieuwe producten, in het bijzonder in de context van de renovatie van bestaande gebouwen. </t>
  </si>
  <si>
    <t xml:space="preserve">Divers ElderyCare wil de zorgverlening aan ouderen verbeteren en meer bepaald wil het meer inzicht verwerven in de invloed die diversiteit heeft op de zorg die aan oudere personen wordt verleend in het kader van dementie (versterking van de banden tussen de onderzoekscentra en het hoger onderwijs + organisaties, ontwikkelen van nieuwe methodologieën, in het licht van de vergrijzing en de superdiversiteit, strijd tegen sociale uitsluiting). </t>
  </si>
  <si>
    <t>Inrichting van een moestuin op het dak van een toekomstige Colruytwinkel om onderzoek te kunnen uitvoeren over duurzame voeding. Men wil een leer- en experimenteeromgeving creëren m.b.t. de groenteteelt, in samenwerking met de gemeente Elsene en de ULB, vanuit een benadering van actief onderzoek waarbij de burgers een plaats wordt geboden waar ze de stadslandbouw kunnen ontdekken en er inspiratie over kunnen opdoen.</t>
  </si>
  <si>
    <t xml:space="preserve">ICITY-RDI.BRU heeft tot doel het onderzoek en de innovatie op het vlak van informatie- en communicatietechnologie (ICT) te versterken, wat de essentie uitmaakt van het IC-Park op de Pleincampus van de ULB-VUB in Elsene. Het IC-Park omvat ook het Library and Learning Center ULB-VUB, dat door Beliris gefinancierd wordt, en het incubatiecentrum ICAB van de VUB op de site Arsenaal. Samen met het mediacenter dat voorzien is op de Reyerssite zal het een innovatiespil vormen. 
</t>
  </si>
  <si>
    <t xml:space="preserve">Het Universitair Ziekenhuis Brussel (UZ Brussel) heeft een zeer doeltreffend informaticasysteem ontwikkeld ter ondersteuning van alle zorgprocessen van het ziekenhuis, nl. het Klinisch Werkstation (KWS). 
Het project wil van het KWS van het UZ Brussel een industriële package maken die in meerdere ziekenhuizen kan worden gebruikt en die op een optimale en vernieuwende manier het zorgproces van die ziekenhuizen kan ondersteunen. </t>
  </si>
  <si>
    <t xml:space="preserve">Het project Living Labs Brussels Retrofit beoogt de toepassing van vernieuwende technieken en processen in de bouwsector door ze te testen in echte renovatieprojecten van woningen door verschillende consortiums uit het bouwwezen.  
</t>
  </si>
  <si>
    <t>Bellevue4Starters wil bijdragen tot de tewerkstelling van laaggeschoolde jongeren uit de volkswijken en wil ervaringsuitwisseling tussen jonge professionals binnen een gedeelde werkruimte bevorderen. Een begeleiding op maat om de jongeren te helpen professioneel van start te gaan in een nieuwe ruimte (creative brewery) waarin de uitwisseling van competenties zal worden gestimuleerd.</t>
  </si>
  <si>
    <t xml:space="preserve">Het project Modernisering van de pedagogische uitrustingen van de inrichtingen van het kwalificatieonderwijs wil een coherent en goed overlegd beleid voeren voor de investeringen in geavanceerde uitrustingen om de kwalificerende opleiding van de jongeren af te stemmen op de competenties die de bedrijven zoeken. Het doel dat hiermee beoogd wordt, is de jongeren beter te integreren in de arbeidsmarkt voor technische en manuele beroepen. </t>
  </si>
  <si>
    <t>Het project bestaat uit de creatie van een onthaalruimte voor ’kmo’s op een oppervlakte van 7000 m². Deze ruimte zal worden opgenomen in een omvattend stadsproject dat inzet op innovatie m.b.t. het samengaan van economische, professionele en woonfuncties in de stad.</t>
  </si>
  <si>
    <t>TRIAXES is een coöperatieve, vernieuwende en operationele werkmethode waarbij een trio van deskundigen gedeeltelijke begeleiding biedt aan een projectdrager met het oog op de ontwikkeling van een product in de industriële sector (TRIAXESpro, m.b.t. producten) of van een collectie in de modesector (TRIAXESmod, m.b.t. de modesector). TRIAXESens (onderwijs) wil drie studenten uit verschillende opleidingsprogramma's de kans bieden om samen een volledig proces van ontwikkeling van een industrieel product te laten doorlopen</t>
  </si>
  <si>
    <t xml:space="preserve">COOPCITY heeft tot doel een centrum van sociaal, coöperatief en collaboratief ondernemerschap te ontwikkelen, inclusief een incubatiecentrum en een coworkingruimte, dat informatie verstrekt over en sensibiliseert rond deze vorm van ondernemerschap.
Het project is gericht op het potentieel van maatschappelijke innovaties, innovatieve maatschappelijke ondernemingen en nieuwe samenwerkingsvormen tussen het maatschappelijke ondernemerschap en de samenwerkingseconomie. </t>
  </si>
  <si>
    <t xml:space="preserve">Het project heeft tot doel een nieuw cultureel, commercieel en toeristisch centrum te ontwikkelen rond het thema Belgische bieren in het Beursgebouw in Brussel. De huidige oppervlakte van de site wordt geschat op 12.500 m² (inclusief kelderverdieping en archeologische site)  </t>
  </si>
  <si>
    <t xml:space="preserve">Het project “Dev Up Team” wil de activiteiten van de elf Brusselse beschutte werkplaatsen uitbreiden en/of diversifiëren om hun concurrentievermogen te verbeteren aangezien de concurrentie steeds groeit. De uitdaging is de job van de 1450 personen met een handicap die er tewerkgesteld zijn te vrijwaren.
</t>
  </si>
  <si>
    <t xml:space="preserve">Via de cluster (lifetech.brussels), die een model is gebaseerd op een partnerschap tussen bedrijven/universiteiten/openbare sector, streeft het project ALIFE ernaar een beleid inzake duurzame ontwikkeling uit te werken om het hoofd te bieden aan de toekomstige maatschappelijke uitdagingen, zoals de vergrijzing. De cluster wil de sociale dimensie (de patiënten en de zorgverleners) in de cluster opnemen. </t>
  </si>
  <si>
    <t>Er zal tegen 2023 een nieuw slachthuis worden gebouwd. Deze infrastructuur zal ter beschikking worden gesteld van groothandelaars in vlees en ’kmo’s uit de voedingssector, maar in de tweede plaats zal het ook plaats bieden aan administratieve en onderwijsactiviteiten en huisvesting.  Op de ruimte die vrijkomt, zal de S.A Abattoir een groot plein inrichten rond de overdekte voedingshal om er markten en andere evenementen te organiseren.  Dit project sluit aan bij een groot ontwikkelingsplan.</t>
  </si>
  <si>
    <t>ONCO-TRA.BRU betreft de oprichting van een Brussels opleidingsplatform inzake opleiding over oncologie binnen het centrum voor doorlopende vorming van de gezondheidsberoepen van de gezondheidspool van de ULB. Dat zal het mogelijk maken te beantwoorden aan de aanwervingsvereisten van de ziekenhuis-, biomedische en farmaceutische sector om zo de aantrekkelijkheid van het BHG te vergroten dankzij de impact ervan op de arbeidsmarkt en op de groeiende vraag naar allerlei soorten diensten in de gezondheidssector</t>
  </si>
  <si>
    <t xml:space="preserve">”Activatie van het Mediapark.brussels – Mediahuis” sluit aan bij de gewestelijke strategische pool “Mediapark.brussels”. De MSI zal het gebouw voor het Mediahuis bouwen. BX1 zal de technische uitrusting verzorgen en zal het project een brede uitstraling bezorgen bij het Brusselse publiek en in de media.  BX1 zal van zijn vestiging in het Mediapark gebruik maken om zijn samenwerking met ondernemingen uit de mediasector te ontwikkelen en verbindt er zich toe een partnerschap met Bruxelles Formation aan te gaan.  </t>
  </si>
  <si>
    <t xml:space="preserve">Irisphère beoogt de versterking en uitbreiding van de praktische toepassing van de kringloopeconomie op het grondgebied van het BHG in ondernemingen onderling. 
Het is de bedoeling om enerzijds de ondernemingen te blijven begeleiden en samenwerkingsverbanden tussen ondernemingen tot sta nd te brengen en anderzijds een ecologische gistingstank in gebruik te nemen waarin ondernemingen uit het gewest hun voedselafval kwijt kunnen, om vervolgens een materiaalpark te realiseren </t>
  </si>
  <si>
    <t>Boeren Bruxsel Paysans heeft tot doel een duurzame landbouwkern in de stadsrand te creëren in Neerpede en aan de Vogelenzang (Anderlecht). De bedoeling is een proefproject te verwezenlijken dat erop gericht is de korte voedselketens in het Brussels Hoofdstedelijk Gewest te bevorderen en tegelijk de biodiversiteit van deze twee zones te beschermen. Boeren Bruxsel Paysans wil de volledige duurzame voedselketen omsluiten en zich positioneren als een gespecialiseerd centrum in duurzame stadslandbouw</t>
  </si>
  <si>
    <t>BruGeoTherMap - Benutting van het geothermische potentieel van het Brussels Hoofdstedelijk Gewest” wil het geothermische potentieel van het Brussels Hoofdstedelijk Gewest benutten door zich te concentreren op de lage enthalpie geothermie, rekening houdend met de geologische en stedelijke context van het gewest, en in het bijzonder op de gesloten en open systemen. 
Het project wil zo het rationele gebruik van ondiepe geothermische energie in het Brussels Hoofdstedelijk Gewest toegankelijker maken en stimuleren;</t>
  </si>
  <si>
    <t xml:space="preserve">Het project “Opwekking van koude voor koeling door recuperatie van verdampingsfrigorieën bij omzetting van vloeibare zuurstof naar de gasvormige fase” van het Universitair Ziekenhuis Brussel (UZ Brussel) is een ambitieus energieproject in verband met de uitbreiding van het ziekenhuis met ongeveer 50.000 m² tegen 2022. </t>
  </si>
  <si>
    <t xml:space="preserve"> “Duurzame innovatie van het zwembad op de VUB-campus Etterbeek” beoogt de volledige renovatie van het gebouw van het 25 meter-zwembad en zijn uitbreiding met een nieuw oefenbad, gebruik makend van zo veel mogelijk duurzame materialen, technieken en energie.   Bouw van een duurzaam gebouw dat aansluit bij de algemene visie op duurzaamheid en de doelstellingen van de VUB, het Brussels Hoofdstedelijk Gewest en de Europese Unie.</t>
  </si>
  <si>
    <t xml:space="preserve">Het project wil een platform oprichten voor een eengemaakt beheer op gewestelijk niveau (momenteel 6 partnergemeenten en het parkeeragentschap) van de ontwikkeling van een netwerk van overdekte en beveiligde fietsenstallingen. Zo wil men fietsboxen in de openbare ruimte plaatsen maar ook wil men een beveiligingssysteem ontwikkelen en overdekte fietsenstallingen plaatsen. </t>
  </si>
  <si>
    <t>Het project bestaat uit de herkwalificatie van de fietsroute Noord-Zuid door inrichtingen te creëren die beantwoorden aan superieure kwaliteits- en comfortcriteria. Het geheel van deze inrichtingen draagt bij aan de inrichting van de Gewestelijke Fietsroute 5 (GFR 5) die deel uitmaakt van het gewestelijke fiets-GEN en het Europese groene wegennetwerk REVER.</t>
  </si>
  <si>
    <t>Het hoofddoel van dit project is een testcontainerpark te bouwen, waarvan de bijzondere kenmerken aangewend zullen kunnen worden bij de bouw van toekomstige containerparken. Voorbeeldigheid op het vlak van infrastructuur, milieu-integratie en de interne werking van de site.</t>
  </si>
  <si>
    <t xml:space="preserve">Integratie van de Brusselse voorhaven in de stad. Dit project bestaat uit de bouw door de Haven van Brussel van een passagiersterminal, die deel uitmaakt van een project voor de herinrichting van de openbare ruimte en voor de toegang tot het kanaal ter hoogte van Neder-Over-Heembeek, om het hoofd te bieden aan de toeristische uitdagingen (watertoerisme), om de omgeving te verbeteren en om de havenactiviteiten in de stad op te nemen. </t>
  </si>
  <si>
    <t>Na een offerteoproep werd de oude Hippodroom van Watermaal-Bosvoorde aan de VO Group in concessie gegeven, die een consortium van 7 operatoren heeft opgericht om de site te ontwikkelen. De ruimte moet een gewestelijk vrijetijdscentrum worden. Het zal een 
groene ruimte omvatten waar mensen de natuur kunnen ontdekken, ruimtes voor sport en cultuur en het erfgoed wordt opgewaardeerd</t>
  </si>
  <si>
    <t>Het project bestaat in de creatie van een openbare ruimte, de Wintertuin, in een sterk verstedelijkte wijk (Heyvaert) die zich in een herwaarderingsfase bevindt (woningen, collectieve voorzieningen). De Wintertuin, die gericht is op de wijk en haar bewoners, zal ingericht worden op de site van de Libelcohal, langs het kanaal. Het project biedt met name een antwoord op een milieu-uitdaging in een wijk die gekenmerkt wordt door een weinig aantrekkelijk levenskader.</t>
  </si>
  <si>
    <t>Het project beoogt de renovatie van oude kazernes tot lage energiegebouwen, bestemd voor universitaire, gedeelde en collectieve uitrustingen. Het project zal het publiek sensibiliseren, fundamenteel en participatief onderzoek verrichten over het thema duurzame ontwikkeling, ecologisch verantwoorde en duurzame consumptie. Doelstelling: plaatselijke jobs creëren en ontwikkelen van Brusselse startende ondernemingen.</t>
  </si>
  <si>
    <t>Bouwen van een passieve crèche op een onbebouwd gemeentelijk perceel. Deze crèche zal plaats bieden aan 48 bedden. Het gebouw zal ook onderdak bieden aan andere functies (een schooluitbreiding; een biotechnologisch laboratorium (een project dat ook deel uitmaakt van een EFRO-dossier dat door de gemeente werd ingediend))</t>
  </si>
  <si>
    <t xml:space="preserve">Crèche Handelskaai beoogt de bouw van een kinderdagverblijf, inclusief de afwerking en inrichting (voor een vastgesteld forfaitair bedrag), in een nieuw op te trekken gebouw in 1070 Anderlecht.  Het project streeft naar een verbetering van het levenskader, wat op lange termijn de socio-economische dualisering moet verminderen. </t>
  </si>
  <si>
    <t xml:space="preserve">Creche Handelskaai beoogt de bouw van een kinderdagverblijf, inclusief de afwerking en inrichting (voor een vastgesteld forfaitair bedrag), in een nieuw op te trekken gebouw in 1070 Anderlecht.  Het project streeft naar een verbetering van het levenskader, wat op lange termijn de socio-economische dualisering moet verminderen. </t>
  </si>
  <si>
    <t>Het project “Crèche van het OCMW van Schaarbeek” beoogt de oprichting van een nieuwe crèche met 60 plaatsen, die hoofdzakelijk bestemd zijn voor kinderen (van 0-3 jaar) van wie de ouders door het OCMW begeleid worden, voornamelijk door de afdeling beroepsinschakeling.</t>
  </si>
  <si>
    <t xml:space="preserve">Het project heeft tot doel een erkend kinderdagverblijf van 48 nieuwe plaatsen met een buitenruimte op te richten. Het voorziet in de bouw van een ecologisch gebouw binnen de perimeter van het duurzaam wijkcontract Rond Leopold II. Het project draagt bij tot de stedelijke herwaardering van deze wijk die gekenmerkt wordt door een hoge werkloosheid en een van de hoogste geboortecijfers van het Gewest. </t>
  </si>
  <si>
    <t xml:space="preserve">Het project omvat de aankoop en de bouw van een opvangvoorziening van 84 plaatsen voor jonge kinderen op 1.462 m² alsook de inrichting van een koer/tuin van 435 m² langs het kanaal. Het project, dat is opgenomen in het herwaarderingsprogramma van het duurzaam wijkcontract “Rond Leopold II”, is een onderdeel van het speerpuntproject met de naam Sainctelette en bestaat uit de bouw van drie woningen, een sporthal en een bokszaal.  </t>
  </si>
  <si>
    <t>Het project Abdij van Vorst heeft tot doel een multifunctioneel cultureel centrum te ontwikkelen op de site van de Abdij van Vorst, beschermd erfgoed sinds 1994 in het historische hart van de gemeente.  De renovatie van de oude abdij zal het mogelijk maken er verschillende culturele, sociale en economische functies in onder te brengen die gericht zijn op de stad en die toegankelijk zijn voor alle inwoners van het Brussels Hoofdstedelijk Gewest.</t>
  </si>
  <si>
    <t>Het project Masui4Ever wil een permanente ankerplaats in de stad bieden aan de vzw Zinneke voor al haar socio-artistieke, educatieve, kunst- en productieactiviteiten. Het is de bedoeling een culturele voorziening te bouwen in een wijk waar nog geen dergelijke voorziening voorhanden is en waar geen socio-artistieke dynamiek bestaat: renovatie, herinrichting en uitrusting van een gebouw van 2088 m²</t>
  </si>
  <si>
    <t xml:space="preserve">Het project beoogt de renovatie en uitbreiding van het gemeenschapscentrum De Vaartkapoen in Molenbeek om zijn werking te verbeteren maar ook met het oog op stedelijke renovatie en de verbetering van het levenskader voor de bewoners. </t>
  </si>
  <si>
    <t xml:space="preserve">Het project CASTII beoogt de oprichting van een groot centrum met een lokale, regionale en internationale dimensie rond digitale culturen, kunst, wetenschap, technologie en innovatie en wil de bevolking die in de kanaalzone woont de mogelijkheid bieden de creatieve weg op te gaan met behulp van digitale technologieën. Inrichting van een nieuwe galerij- en publieke evenementenruimte binnen het Centrum voor digitale cultuur en technologie en uitbreiding van het Fablab van iMAL </t>
  </si>
  <si>
    <t>Het project “Actie zoekt burger” streeft een dubbele doelstelling na. De eerste beoogt het versterken van de interculturele uitwisseling tussen de verschillende bevolkingsgroepen van de Molenbeekse kanaalzone. De tweede is gericht op een deelname van de burgers aan de uitwerking en de opvolging van het infrastructuurproject 'De Vaartkapoen'.</t>
  </si>
  <si>
    <t>Move it Kanal wil het maatschappelijke en territoriale weefsel versterken opdat arme en maatschappelijk uitgestoten jongeren de middelen in handen krijgen om een waardig leven te leiden en actief deel te nemen aan de maatschappij. Het project mikt op gelijke kansen, het leren van talen en het ter beschikking stellen van optimale ontplooiingskansen voor jongeren door het aanbod en de vraag inzake cultuur beter op elkaar af te stemmen.</t>
  </si>
  <si>
    <t xml:space="preserve">Dit project bestaat erin een geïntegreerd aanbod van eerstelijns sociale en gezondheidsdiensten uit te werken dat toegankelijk is voor alle inwoners van wijken met een sterke sociale en economische verscheidenheid. In 2018 en 2020 zullen twee centra van +/- 1.500 m² worden opgericht volgens verschillende modellen. In tussentijd zal een multidisciplinair team aan de slag gaan in bestaande sociale en gezondheidscentra om een antwoord te bieden op de migratie-uitdaging en om de integratie van de migranten in de bestaande diensten te bevorderen.  </t>
  </si>
  <si>
    <t>Operationeel Programma EFRO in Brussel
"INVESTEREN IN GROEI EN WERKGELEGENHEID"
Lijst van begunstigden voor het Brussels Hoofstedelijk Gewest</t>
  </si>
  <si>
    <t>AXE 1: Onderzoek versterken en de overdracht en onstaan van innovatie verbeteren</t>
  </si>
  <si>
    <t>AXE 2 :  Het ondernemerschap ersterken en de ontwikkeling van KMO's in de groeisectoren verbeteren</t>
  </si>
  <si>
    <t>AXE 3 : Ondersteunen van de ontwikkeling van een ciruclaire economie en het rationeel gebruik van grondstoffen in de groeisectoren</t>
  </si>
  <si>
    <t>AXE 4:  Verbeteren van de leefomgeving en het leefmilieu van de wijken en de percaire bevolkingsgroepen</t>
  </si>
  <si>
    <t>Brustart</t>
  </si>
  <si>
    <t>Support to social enterprises</t>
  </si>
  <si>
    <t>BRUSOC</t>
  </si>
  <si>
    <t>AXE 3 bis: De ontwikkeling van een circulaire economie en het rationeel gebruik van grondstoffen in de groeisectoren ondersteunen (leefmilieu/rationeel gebruik van grondstoffen)</t>
  </si>
  <si>
    <t>Commercial, industrial or hazardous waste management</t>
  </si>
  <si>
    <t>Commune de Molenbeek Saint-Jean</t>
  </si>
  <si>
    <t>Dépollution du sol du Jardin d'Hiver</t>
  </si>
  <si>
    <t>Dépollution du sol de laCrèche des Charbonnages</t>
  </si>
  <si>
    <t>Het project zal profiteren van een  bodemsanering subsidie voor studies, bodemanalyses en saneringswerkzaamheden</t>
  </si>
  <si>
    <t>Dit project is gericht op de implementatie en het beheer van een financieel instrument voor de toekenning van leningen, voordelig voor bedrijven van de economie van integratie, sociaal of coöperatief. Dit systeem is met name bedoeld om de oprichting en ontwikkeling van bedrijven in het Brusselse gebied te ondersteunen en de inzetbaarheid van kwetsbare bevolkingsgroepen te verbeteren</t>
  </si>
  <si>
    <t>Dit project beoogt de implementatie en het beheer van een financieel instrument voor de toekenning van professionele microkredieten aan een publiek dat is uitgesloten van het traditionele banksysteem. Dit systeem is met name bedoeld om de oprichting en ontwikkeling van bedrijven in het Brusselse gebied te ondersteunen en de inzetbaarheid van kwetsbare bevolkingsgroepen te verbeteren</t>
  </si>
  <si>
    <t>Dit project heeft tot doel een financieel instrument voor kapitaalverwerving in innovatieve bedrijven in een vroeg stadium te implementeren en te beheren. Dit instrument is bedoeld om het opstarten van deze bedrijven en hun toegang tot andere financieringsbronnen te vergemakkelijken.</t>
  </si>
  <si>
    <t>Citydev</t>
  </si>
  <si>
    <t>Dépollution de Marco Polo</t>
  </si>
  <si>
    <t>Energetic renovation of public buildings</t>
  </si>
  <si>
    <t>2014BE16RFOP002</t>
  </si>
  <si>
    <t xml:space="preserve"> Municipal administration of Berchem-Saint-Agathe</t>
  </si>
  <si>
    <t>Ecole Centrale de Berchem</t>
  </si>
  <si>
    <t>2014BE16RFOP003</t>
  </si>
  <si>
    <t>Centre des Sports des Chalets de Berchem</t>
  </si>
  <si>
    <t>2014BE16RFOP004</t>
  </si>
  <si>
    <t>Société coompérative Intercommunale de Crémation</t>
  </si>
  <si>
    <t>Crematorium de Bruxelles</t>
  </si>
  <si>
    <t>2014BE16RFOP005</t>
  </si>
  <si>
    <t>Vlaamse Gemeenschapscommissie</t>
  </si>
  <si>
    <t>VGC Elzenhof</t>
  </si>
  <si>
    <t>2014BE16RFOP006</t>
  </si>
  <si>
    <t>Centre Scolaire de Ma Campagne asbl</t>
  </si>
  <si>
    <t>Ma Campagne</t>
  </si>
  <si>
    <t>2014BE16RFOP007</t>
  </si>
  <si>
    <t>Institut Saint-André d'Ixelles asbl</t>
  </si>
  <si>
    <t>Alicia +</t>
  </si>
  <si>
    <t>2014BE16RFOP008</t>
  </si>
  <si>
    <t>Vrije Universiteit Brussel</t>
  </si>
  <si>
    <t>Energetische optimalisatie van het gebouw G campus Etterbeek</t>
  </si>
  <si>
    <t>In het gebouw G op de VUB-campus in Etterbeek vinden zowel onderwijs als onderzoeksactiviteiten plaats van de faculteit wetenschappen en bio-ingenieurswetenschappen. Het gebouw dateert van 1975 en is energetisch niet meer in orde. Om hieraan te remediëren zal het gebouw laag per laag gerenoveerd worden. In de eerste fase worden de twee bovenste verdiepingen (G8 en G9) waar het grootste verbruik zit, aangepakt (13 % van de oppervlakte gebruikt 54 % van de totale energie van het gebouw). Deze twee lagen zullen bijna volledig gestript worden. De EFRO-financiering zal gebruikt worden voor de drie luiken die een impact op de energie-efficiëntie en de CO2-uitstoot hebben.</t>
  </si>
  <si>
    <t>2014BE16RFOP010</t>
  </si>
  <si>
    <t>Campus de la Plaine</t>
  </si>
  <si>
    <t>2014BE16RFOP011</t>
  </si>
  <si>
    <t xml:space="preserve">Centre Hospitalier Universitaire Brugmann </t>
  </si>
  <si>
    <t>Suniris</t>
  </si>
  <si>
    <t>Le projet « Suniris » consiste à placer des panneaux photovoltaïques sur les toitures du site « Horta ». L’objectif premier du projet « Suniris » est de diminuer la consommation d’électricité du site Horta, mais il est aussi de « montrer l’exemple », en étant visible des nombreux visiteurs du CHU Brugmann et de l’Hôpital des Enfants, et de représenter un investissement pour les finances publiques. L’économie d’électricité auto-produite est estimée à 418.000 kWh électrique par an, ce qui représente un gain d’énergie primaire de 1.056.598 kWhp et 165 Tonnes d’équivalent CO2 évité.</t>
  </si>
  <si>
    <t>2014BE16RFOP012</t>
  </si>
  <si>
    <t>Katholiek Onderwijs Brussel Annuntiaten VZW</t>
  </si>
  <si>
    <t>Instituut Ursulinen</t>
  </si>
  <si>
    <t>Het project omhelst het vervangen van oude stookolie-installaties, van de dakisolatie en het vervangen van de ramen in de basisschool Instituut van de Ursulinen, Herkoliersstraat 65, 1081 Koekelberg.</t>
  </si>
  <si>
    <t>Het project "Centre des sports" omvat de renovatie van de verwarmingsketels van het sportcentrum van Sint-Agatha-Berchem, 1 rue des Chalets. Het voorgestelde project zal de totale geïnstalleerde capaciteit verhogen van 750 kW tot 350 kW met een geschatte primaire energiebesparing van 197.130 kWh/jaar</t>
  </si>
  <si>
    <t>Het voorgestelde project voorziet in de renovatie van het ketelhuis, de distributie, de ventilatie-eenheid en de regeling, met toevoeging van de opslag, om de gebouwen bijna uitsluitend te verwarmen door het terugwinnen van warmte uit de rookgassen van de oven, tot 85% van de geschatte behoefte</t>
  </si>
  <si>
    <t>De optimalisatie en renovatie van het gemeenschapscentrum Elzenhof, gevestigd te 1050 Elsene, Kroonlaan 12. Volgende maatregelen worden voorzien in het kader van de renovatie:
-Creatie van een inkomsas (tochtsas) in de inkomhal;
-Renovatie van de verwarmingsinstallatie naar een conforme en energie-efficiënte installatie;</t>
  </si>
  <si>
    <t xml:space="preserve">Het Centre Scolaire de Ma Campagne bestaat uit verschillende gebouwen die in verschillende periodes zijn aangekocht, gebouwd en gerenoveerd. Het energieverbeteringsproject richt zich op twee oudere vleugels van deze faciliteit, bijna 6.000 m² verwarmd. Drie posten die zijn geïdentificeerd als de meest energie-intensieve op de site zullen worden gerenoveerd en hun prestaties zullen worden geoptimaliseerd. 
</t>
  </si>
  <si>
    <t xml:space="preserve">Het project bestaat uit het renoveren van een terrein met vier gebouwen, het voorzien in accommodatie voor extra klaslokalen en het verbeteren van de energieprestatie van het complex. Het deel van het project dat onder het EFRO valt (fase 2) betreft drie van de vier gebouwen op het terrein. De werkzaamheden hebben tot doel het GFK in de gebouwen J, G en F te verbeteren en het dak, de isolatie en de vervanging van het verwarmingssysteem (van olie tot gas) te repareren.
</t>
  </si>
  <si>
    <t xml:space="preserve">"Het project bestaat uit:
- Volledige renovatie van de onderstations (wisselaars, collectoren, pompen met variabel debiet, kleppen, regeling, meting in overeenstemming met het GEP, ...)
- De toevoeging van 1 tot 2 gasgestookte warmtekrachtkoppelingseenheden voor een totaal thermisch vermogen van ongeveer 1,5 MW. Deze warmtekrachtkoppeling zou ongeveer 50% van de warmte produceren die nodig is om de locatie te verwarmen.
- De mogelijke vervanging van de oude 10 MW gasketel (uit 1975) door een 6 MW condensatieketel.
- De volledige vervanging van de regulering: cascadebeheer, regulering van het netwerkklimaat, regulering van de variabele doorstroming van het netwerk, regulering van de onderstations "....
</t>
  </si>
  <si>
    <t xml:space="preserve">Het project "Ecole centrale" betreft de renovatie van de ketels van de centrale school (les Glycines) in Sint-Agatha-Berchem. </t>
  </si>
  <si>
    <t xml:space="preserve"> Municipal administration of UCCLE</t>
  </si>
  <si>
    <t>Projet U</t>
  </si>
  <si>
    <t>De gemeente Ukkel heeft momenteel gebouwen in verschillende delen van de gemeente om haar diensten te huisvesten. Om het onthaal van de burger en de synergieën tussen de diensten te verbeteren, kocht het gemeente het "Fabricom"-gebouwen . Dit complex is monofunctioneel, energetisch en technisch verouderd, maar heeft een grote architectonische waarde. Het project betreft dus een grondige transformatie van dit gebouw door de energieprestaties ervan aanzienlijk te verbeteren.</t>
  </si>
  <si>
    <t>COVID-19 RECOVER</t>
  </si>
  <si>
    <t>RECOVER is een noodlening die uitsluitend is bedoeld ter ondersteuning van de liquiditeit van zeer kleine ondernemingen, zelfstandigen en sociale ondernemingen die getroffen zijn door de coronacrisis. Met deze noodlening kent BRUSOC een financiering van maximaal € 15.000 met een rentevoet van 1,75% toe over een periode van maximaal drie jaar. Er is geen nieuwe eigen bijdrage vereist.</t>
  </si>
  <si>
    <t>RISE UP</t>
  </si>
  <si>
    <t>OPEN UP</t>
  </si>
  <si>
    <t>BRUSEED</t>
  </si>
  <si>
    <t xml:space="preserve"> Interactive Media Art Laboratory asbl (iMAL), Asbl Molenbeek en mouvement (Asbl MOVE), La Commune de Molenbeek-Saint-Jean (MCCS), </t>
  </si>
  <si>
    <t>DROHME,  JNC international, Bruxelles Environnement, Voice agency, VO communication, IPAA.</t>
  </si>
  <si>
    <t>Commune d'Ixelles, l'Université Livre de Bruxelles (ULB), Refresh XL asbl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</si>
</sst>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0" x14ac:knownFonts="1">
    <font>
      <sz val="11"/>
      <color theme="1"/>
      <name val="Calibri"/>
      <family val="2"/>
      <scheme val="minor"/>
    </font>
    <font>
      <sz val="11"/>
      <color theme="1"/>
      <name val="Calibri"/>
      <family val="2"/>
      <scheme val="minor"/>
    </font>
    <font>
      <sz val="12"/>
      <color theme="1"/>
      <name val="Calibri"/>
      <family val="2"/>
      <scheme val="minor"/>
    </font>
    <font>
      <b/>
      <sz val="12"/>
      <name val="Calibri"/>
      <family val="2"/>
      <scheme val="minor"/>
    </font>
    <font>
      <sz val="11"/>
      <name val="Calibri"/>
      <family val="2"/>
      <scheme val="minor"/>
    </font>
    <font>
      <b/>
      <sz val="12"/>
      <color theme="4" tint="-0.249977111117893"/>
      <name val="Calibri"/>
      <family val="2"/>
      <scheme val="minor"/>
    </font>
    <font>
      <b/>
      <sz val="11"/>
      <color theme="1"/>
      <name val="Calibri"/>
      <family val="2"/>
      <scheme val="minor"/>
    </font>
    <font>
      <b/>
      <sz val="10.5"/>
      <color theme="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FFFF66"/>
        <bgColor indexed="64"/>
      </patternFill>
    </fill>
    <fill>
      <patternFill patternType="solid">
        <fgColor theme="0" tint="-4.9989318521683403E-2"/>
        <bgColor indexed="64"/>
      </patternFill>
    </fill>
  </fills>
  <borders count="29">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s>
  <cellStyleXfs count="6">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31">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xf>
    <xf numFmtId="0" fontId="0" fillId="0" borderId="0" xfId="0" quotePrefix="1"/>
    <xf numFmtId="0" fontId="4" fillId="0" borderId="0" xfId="0" quotePrefix="1" applyFont="1" applyFill="1" applyBorder="1" applyAlignment="1">
      <alignment horizontal="center" vertical="center" wrapText="1"/>
    </xf>
    <xf numFmtId="0" fontId="2" fillId="0" borderId="0" xfId="0" quotePrefix="1" applyFont="1"/>
    <xf numFmtId="4" fontId="4" fillId="0" borderId="6" xfId="0" applyNumberFormat="1" applyFont="1" applyFill="1" applyBorder="1" applyAlignment="1">
      <alignment horizontal="center" vertical="center" wrapText="1"/>
    </xf>
    <xf numFmtId="0" fontId="6" fillId="0" borderId="0" xfId="0" applyFont="1"/>
    <xf numFmtId="0" fontId="6" fillId="0" borderId="0" xfId="0" applyFont="1" applyAlignment="1">
      <alignment wrapText="1"/>
    </xf>
    <xf numFmtId="0" fontId="0" fillId="0" borderId="0" xfId="0"/>
    <xf numFmtId="0" fontId="0" fillId="0" borderId="0" xfId="0"/>
    <xf numFmtId="0" fontId="0" fillId="0" borderId="0" xfId="0" applyAlignment="1">
      <alignment horizontal="center" vertical="center" wrapText="1"/>
    </xf>
    <xf numFmtId="0" fontId="4" fillId="0" borderId="9" xfId="0" applyFont="1" applyFill="1" applyBorder="1" applyAlignment="1">
      <alignment horizontal="left" vertical="center" wrapText="1"/>
    </xf>
    <xf numFmtId="4"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horizontal="left" vertical="center" wrapText="1"/>
    </xf>
    <xf numFmtId="14" fontId="4" fillId="0" borderId="15" xfId="0" applyNumberFormat="1" applyFont="1" applyFill="1" applyBorder="1" applyAlignment="1">
      <alignment horizontal="center" vertical="center" wrapText="1"/>
    </xf>
    <xf numFmtId="4" fontId="4" fillId="0" borderId="15" xfId="0" applyNumberFormat="1" applyFont="1" applyFill="1" applyBorder="1" applyAlignment="1">
      <alignment horizontal="center" vertical="center" wrapText="1"/>
    </xf>
    <xf numFmtId="164" fontId="4" fillId="0" borderId="15" xfId="1"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vertical="center" wrapText="1"/>
    </xf>
    <xf numFmtId="14" fontId="4" fillId="0" borderId="6" xfId="0" applyNumberFormat="1" applyFont="1" applyFill="1" applyBorder="1" applyAlignment="1">
      <alignment horizontal="center" vertical="center" wrapText="1"/>
    </xf>
    <xf numFmtId="4" fontId="0" fillId="0" borderId="6" xfId="0" applyNumberFormat="1" applyFont="1" applyFill="1" applyBorder="1" applyAlignment="1">
      <alignment horizontal="center" vertical="center"/>
    </xf>
    <xf numFmtId="4" fontId="4" fillId="0" borderId="6" xfId="0" applyNumberFormat="1" applyFont="1" applyFill="1" applyBorder="1" applyAlignment="1">
      <alignment horizontal="center" vertical="center"/>
    </xf>
    <xf numFmtId="3" fontId="0" fillId="0" borderId="6" xfId="0" applyNumberFormat="1" applyFont="1" applyFill="1" applyBorder="1" applyAlignment="1">
      <alignment horizontal="center" vertical="center"/>
    </xf>
    <xf numFmtId="14" fontId="4" fillId="0" borderId="9"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164" fontId="4" fillId="0" borderId="6" xfId="1"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4" fontId="4" fillId="0" borderId="9" xfId="1" applyNumberFormat="1" applyFont="1" applyFill="1" applyBorder="1" applyAlignment="1">
      <alignment horizontal="center" vertical="center"/>
    </xf>
    <xf numFmtId="0" fontId="4" fillId="0" borderId="10" xfId="0" applyFont="1" applyFill="1" applyBorder="1" applyAlignment="1">
      <alignment horizontal="center" vertical="center"/>
    </xf>
    <xf numFmtId="0" fontId="0" fillId="0" borderId="7" xfId="0" quotePrefix="1" applyFont="1" applyFill="1" applyBorder="1" applyAlignment="1">
      <alignment horizontal="center" vertical="center"/>
    </xf>
    <xf numFmtId="0" fontId="4" fillId="0" borderId="8" xfId="0" quotePrefix="1" applyFont="1" applyFill="1" applyBorder="1" applyAlignment="1">
      <alignment horizontal="center" vertical="center" wrapText="1"/>
    </xf>
    <xf numFmtId="14" fontId="4" fillId="0" borderId="15" xfId="0" applyNumberFormat="1" applyFont="1" applyFill="1" applyBorder="1" applyAlignment="1">
      <alignment horizontal="center" vertical="center"/>
    </xf>
    <xf numFmtId="4" fontId="4" fillId="0" borderId="15"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xf>
    <xf numFmtId="0" fontId="4" fillId="0" borderId="7" xfId="0" quotePrefix="1" applyFont="1" applyFill="1" applyBorder="1" applyAlignment="1">
      <alignment horizontal="center" vertical="center" wrapText="1"/>
    </xf>
    <xf numFmtId="0" fontId="0" fillId="0" borderId="6" xfId="0" applyFont="1" applyFill="1" applyBorder="1" applyAlignment="1">
      <alignment horizontal="center" vertical="center" wrapText="1"/>
    </xf>
    <xf numFmtId="14" fontId="4" fillId="0" borderId="9" xfId="0" applyNumberFormat="1"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4" fillId="0" borderId="14" xfId="1" applyNumberFormat="1" applyFont="1" applyFill="1" applyBorder="1" applyAlignment="1">
      <alignment horizontal="center" vertical="center"/>
    </xf>
    <xf numFmtId="0" fontId="4" fillId="0" borderId="7" xfId="1" applyNumberFormat="1" applyFont="1" applyFill="1" applyBorder="1" applyAlignment="1">
      <alignment horizontal="center" vertical="center"/>
    </xf>
    <xf numFmtId="0" fontId="4" fillId="0" borderId="7" xfId="1" quotePrefix="1" applyNumberFormat="1" applyFont="1" applyFill="1" applyBorder="1" applyAlignment="1">
      <alignment horizontal="center" vertical="center"/>
    </xf>
    <xf numFmtId="0" fontId="4" fillId="0" borderId="8" xfId="1" quotePrefix="1" applyNumberFormat="1" applyFont="1" applyFill="1" applyBorder="1" applyAlignment="1">
      <alignment horizontal="center" vertical="center"/>
    </xf>
    <xf numFmtId="0" fontId="4" fillId="0" borderId="14" xfId="1" applyNumberFormat="1" applyFont="1" applyFill="1" applyBorder="1" applyAlignment="1">
      <alignment horizontal="center" vertical="center" wrapText="1"/>
    </xf>
    <xf numFmtId="0" fontId="4" fillId="0" borderId="7" xfId="1" applyNumberFormat="1" applyFont="1" applyFill="1" applyBorder="1" applyAlignment="1">
      <alignment horizontal="center" vertical="center" wrapText="1"/>
    </xf>
    <xf numFmtId="0" fontId="4" fillId="0" borderId="7" xfId="1" quotePrefix="1" applyNumberFormat="1" applyFont="1" applyFill="1" applyBorder="1" applyAlignment="1">
      <alignment horizontal="center" vertical="center" wrapText="1"/>
    </xf>
    <xf numFmtId="0" fontId="4" fillId="0" borderId="14" xfId="0" quotePrefix="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7" xfId="0" quotePrefix="1" applyNumberFormat="1" applyFont="1" applyFill="1" applyBorder="1" applyAlignment="1">
      <alignment horizontal="center" vertical="center" wrapText="1"/>
    </xf>
    <xf numFmtId="0" fontId="4" fillId="0" borderId="8" xfId="0" quotePrefix="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4" fontId="1" fillId="0" borderId="15" xfId="0" applyNumberFormat="1" applyFont="1" applyFill="1" applyBorder="1" applyAlignment="1">
      <alignment horizontal="center" vertical="center"/>
    </xf>
    <xf numFmtId="0" fontId="1" fillId="0" borderId="7" xfId="0" quotePrefix="1" applyNumberFormat="1" applyFont="1" applyFill="1" applyBorder="1" applyAlignment="1">
      <alignment horizontal="center" vertical="center"/>
    </xf>
    <xf numFmtId="4" fontId="1" fillId="0" borderId="6" xfId="0" applyNumberFormat="1" applyFont="1" applyFill="1" applyBorder="1" applyAlignment="1">
      <alignment horizontal="center" vertical="center"/>
    </xf>
    <xf numFmtId="4" fontId="1" fillId="0" borderId="9" xfId="0" applyNumberFormat="1" applyFont="1" applyFill="1" applyBorder="1" applyAlignment="1">
      <alignment horizontal="center" vertical="center"/>
    </xf>
    <xf numFmtId="9" fontId="4" fillId="0" borderId="6"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9" fontId="4" fillId="0" borderId="15" xfId="0" applyNumberFormat="1" applyFont="1" applyFill="1" applyBorder="1" applyAlignment="1">
      <alignment horizontal="center" vertical="center" wrapText="1"/>
    </xf>
    <xf numFmtId="0" fontId="1" fillId="0" borderId="15" xfId="0" applyFont="1" applyBorder="1" applyAlignment="1">
      <alignment horizontal="left" vertical="center"/>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0" fillId="0" borderId="15" xfId="0" applyFont="1" applyBorder="1" applyAlignment="1">
      <alignment horizontal="left" vertical="center" wrapText="1"/>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9" xfId="0" applyFont="1" applyFill="1" applyBorder="1" applyAlignment="1">
      <alignment horizontal="justify" vertical="center" wrapText="1"/>
    </xf>
    <xf numFmtId="0" fontId="1" fillId="0" borderId="23" xfId="0" applyFont="1" applyFill="1" applyBorder="1" applyAlignment="1">
      <alignment horizontal="center" vertical="center" wrapText="1"/>
    </xf>
    <xf numFmtId="0" fontId="4" fillId="0" borderId="23" xfId="0" applyFont="1" applyFill="1" applyBorder="1" applyAlignment="1">
      <alignment horizontal="center" vertical="center" wrapText="1"/>
    </xf>
    <xf numFmtId="14" fontId="4" fillId="0" borderId="23" xfId="0" applyNumberFormat="1" applyFont="1" applyFill="1" applyBorder="1" applyAlignment="1">
      <alignment horizontal="center" vertical="center" wrapText="1"/>
    </xf>
    <xf numFmtId="4" fontId="4" fillId="0" borderId="23" xfId="0" applyNumberFormat="1" applyFont="1" applyFill="1" applyBorder="1" applyAlignment="1">
      <alignment horizontal="center" vertical="center"/>
    </xf>
    <xf numFmtId="9" fontId="4" fillId="0" borderId="23" xfId="0" applyNumberFormat="1" applyFont="1" applyFill="1" applyBorder="1" applyAlignment="1">
      <alignment horizontal="center" vertical="center" wrapText="1"/>
    </xf>
    <xf numFmtId="164" fontId="4" fillId="0" borderId="23" xfId="1" applyNumberFormat="1" applyFont="1" applyFill="1" applyBorder="1" applyAlignment="1">
      <alignment horizontal="center" vertical="center"/>
    </xf>
    <xf numFmtId="0" fontId="4" fillId="0" borderId="24" xfId="0" applyFont="1" applyFill="1" applyBorder="1" applyAlignment="1">
      <alignment horizontal="center" vertical="center"/>
    </xf>
    <xf numFmtId="0" fontId="0" fillId="0" borderId="6"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4" fillId="0" borderId="22" xfId="1" applyNumberFormat="1" applyFont="1" applyFill="1" applyBorder="1" applyAlignment="1">
      <alignment horizontal="center" vertical="center" wrapText="1"/>
    </xf>
    <xf numFmtId="0" fontId="1" fillId="0" borderId="2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0" fillId="0" borderId="15" xfId="0" applyBorder="1" applyAlignment="1">
      <alignment vertical="center" wrapText="1"/>
    </xf>
    <xf numFmtId="0" fontId="0" fillId="0" borderId="0" xfId="0" applyAlignment="1">
      <alignment vertical="center" wrapText="1"/>
    </xf>
    <xf numFmtId="0" fontId="4" fillId="0" borderId="25" xfId="0" quotePrefix="1" applyFont="1" applyFill="1" applyBorder="1" applyAlignment="1">
      <alignment horizontal="center" vertical="center" wrapText="1"/>
    </xf>
    <xf numFmtId="0" fontId="0" fillId="0" borderId="26" xfId="0" applyFont="1" applyFill="1" applyBorder="1" applyAlignment="1">
      <alignment horizontal="justify" vertical="center" wrapText="1"/>
    </xf>
    <xf numFmtId="0" fontId="0" fillId="0" borderId="2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6" xfId="0" applyFont="1" applyFill="1" applyBorder="1" applyAlignment="1">
      <alignment horizontal="left" vertical="center" wrapText="1"/>
    </xf>
    <xf numFmtId="14" fontId="4" fillId="0" borderId="0" xfId="0" applyNumberFormat="1" applyFont="1" applyFill="1" applyBorder="1" applyAlignment="1">
      <alignment horizontal="center" vertical="center"/>
    </xf>
    <xf numFmtId="14" fontId="4" fillId="0" borderId="0" xfId="0" applyNumberFormat="1" applyFont="1" applyFill="1" applyBorder="1" applyAlignment="1">
      <alignment horizontal="center" vertical="center" wrapText="1"/>
    </xf>
    <xf numFmtId="4" fontId="4" fillId="0" borderId="26" xfId="0" applyNumberFormat="1" applyFont="1" applyFill="1" applyBorder="1" applyAlignment="1">
      <alignment horizontal="center" vertical="center" wrapText="1"/>
    </xf>
    <xf numFmtId="9" fontId="4" fillId="0" borderId="26" xfId="0" applyNumberFormat="1" applyFont="1" applyFill="1" applyBorder="1" applyAlignment="1">
      <alignment horizontal="center" vertical="center" wrapText="1"/>
    </xf>
    <xf numFmtId="164" fontId="4" fillId="0" borderId="26" xfId="1" applyNumberFormat="1" applyFont="1" applyFill="1" applyBorder="1" applyAlignment="1">
      <alignment horizontal="center" vertical="center"/>
    </xf>
    <xf numFmtId="0" fontId="4" fillId="0" borderId="27"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0" xfId="0" applyFont="1" applyBorder="1" applyAlignment="1">
      <alignment horizontal="left" vertical="center" wrapText="1"/>
    </xf>
    <xf numFmtId="0" fontId="0" fillId="0" borderId="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4" fontId="4" fillId="0" borderId="0" xfId="0" applyNumberFormat="1" applyFont="1" applyFill="1" applyBorder="1" applyAlignment="1">
      <alignment horizontal="center" vertical="center"/>
    </xf>
    <xf numFmtId="164" fontId="4" fillId="0" borderId="0" xfId="1" applyNumberFormat="1" applyFont="1" applyFill="1" applyBorder="1" applyAlignment="1">
      <alignment horizontal="center" vertical="center"/>
    </xf>
    <xf numFmtId="0" fontId="4" fillId="0" borderId="20" xfId="0" applyFont="1" applyFill="1" applyBorder="1" applyAlignment="1">
      <alignment horizontal="center" vertical="center"/>
    </xf>
    <xf numFmtId="0" fontId="0" fillId="0" borderId="23"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0" borderId="0" xfId="0" applyFont="1" applyBorder="1" applyAlignment="1">
      <alignment horizontal="center" vertical="center" wrapText="1"/>
    </xf>
    <xf numFmtId="14" fontId="4" fillId="0" borderId="0" xfId="0" applyNumberFormat="1" applyFont="1" applyAlignment="1">
      <alignment horizontal="center" vertical="center"/>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Percent"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1"/>
  <sheetViews>
    <sheetView tabSelected="1" topLeftCell="F46" zoomScale="85" zoomScaleNormal="85" zoomScaleSheetLayoutView="30" zoomScalePageLayoutView="55" workbookViewId="0">
      <selection activeCell="J47" sqref="J47"/>
    </sheetView>
  </sheetViews>
  <sheetFormatPr defaultColWidth="11.5703125" defaultRowHeight="15" x14ac:dyDescent="0.25"/>
  <cols>
    <col min="1" max="1" width="24.7109375" style="11" customWidth="1"/>
    <col min="2" max="2" width="40.85546875" style="12" customWidth="1"/>
    <col min="3" max="3" width="15" customWidth="1"/>
    <col min="4" max="4" width="20.85546875" style="10" customWidth="1"/>
    <col min="5" max="5" width="34.42578125" style="8" customWidth="1"/>
    <col min="6" max="6" width="37.42578125" style="9" customWidth="1"/>
    <col min="7" max="7" width="81.42578125" customWidth="1"/>
    <col min="8" max="8" width="21" customWidth="1"/>
    <col min="9" max="9" width="17.7109375" customWidth="1"/>
    <col min="10" max="10" width="27" customWidth="1"/>
    <col min="11" max="11" width="32.85546875" bestFit="1" customWidth="1"/>
    <col min="12" max="12" width="23.28515625" customWidth="1"/>
    <col min="13" max="13" width="12.140625" customWidth="1"/>
    <col min="14" max="16" width="11.42578125" hidden="1" customWidth="1"/>
    <col min="17" max="24" width="0" hidden="1" customWidth="1"/>
  </cols>
  <sheetData>
    <row r="1" spans="1:20" ht="80.25" customHeight="1" thickBot="1" x14ac:dyDescent="0.3">
      <c r="C1" s="129" t="s">
        <v>193</v>
      </c>
      <c r="D1" s="129"/>
      <c r="E1" s="129"/>
      <c r="F1" s="129"/>
      <c r="G1" s="129"/>
      <c r="H1" s="129"/>
      <c r="I1" s="129"/>
      <c r="J1" s="129"/>
      <c r="K1" s="129"/>
      <c r="L1" s="129"/>
      <c r="M1" s="129"/>
    </row>
    <row r="2" spans="1:20" ht="65.25" customHeight="1" thickBot="1" x14ac:dyDescent="0.3">
      <c r="A2" s="18" t="s">
        <v>114</v>
      </c>
      <c r="B2" s="18" t="s">
        <v>115</v>
      </c>
      <c r="C2" s="45" t="s">
        <v>101</v>
      </c>
      <c r="D2" s="46" t="s">
        <v>113</v>
      </c>
      <c r="E2" s="47" t="s">
        <v>102</v>
      </c>
      <c r="F2" s="47" t="s">
        <v>103</v>
      </c>
      <c r="G2" s="47" t="s">
        <v>104</v>
      </c>
      <c r="H2" s="47" t="s">
        <v>105</v>
      </c>
      <c r="I2" s="47" t="s">
        <v>106</v>
      </c>
      <c r="J2" s="47" t="s">
        <v>107</v>
      </c>
      <c r="K2" s="47" t="s">
        <v>108</v>
      </c>
      <c r="L2" s="47" t="s">
        <v>109</v>
      </c>
      <c r="M2" s="48" t="s">
        <v>110</v>
      </c>
    </row>
    <row r="3" spans="1:20" s="3" customFormat="1" ht="30.75" customHeight="1" thickBot="1" x14ac:dyDescent="0.3">
      <c r="A3" s="123" t="s">
        <v>194</v>
      </c>
      <c r="B3" s="124"/>
      <c r="C3" s="124"/>
      <c r="D3" s="124"/>
      <c r="E3" s="124"/>
      <c r="F3" s="124"/>
      <c r="G3" s="124"/>
      <c r="H3" s="124"/>
      <c r="I3" s="124"/>
      <c r="J3" s="124"/>
      <c r="K3" s="124"/>
      <c r="L3" s="124"/>
      <c r="M3" s="125"/>
    </row>
    <row r="4" spans="1:20" ht="81.75" customHeight="1" x14ac:dyDescent="0.25">
      <c r="A4" s="50">
        <v>60</v>
      </c>
      <c r="B4" s="75" t="s">
        <v>117</v>
      </c>
      <c r="C4" s="66" t="s">
        <v>111</v>
      </c>
      <c r="D4" s="66" t="s">
        <v>112</v>
      </c>
      <c r="E4" s="19" t="s">
        <v>1</v>
      </c>
      <c r="F4" s="19" t="s">
        <v>0</v>
      </c>
      <c r="G4" s="20" t="s">
        <v>147</v>
      </c>
      <c r="H4" s="39">
        <v>41640</v>
      </c>
      <c r="I4" s="39">
        <v>45291</v>
      </c>
      <c r="J4" s="68">
        <v>1077722.25</v>
      </c>
      <c r="K4" s="74">
        <v>0.5</v>
      </c>
      <c r="L4" s="23">
        <v>1000</v>
      </c>
      <c r="M4" s="31" t="s">
        <v>116</v>
      </c>
      <c r="O4" s="4" t="s">
        <v>38</v>
      </c>
    </row>
    <row r="5" spans="1:20" ht="84.75" customHeight="1" x14ac:dyDescent="0.25">
      <c r="A5" s="69">
        <v>61</v>
      </c>
      <c r="B5" s="76" t="s">
        <v>118</v>
      </c>
      <c r="C5" s="65" t="s">
        <v>111</v>
      </c>
      <c r="D5" s="65" t="s">
        <v>112</v>
      </c>
      <c r="E5" s="17" t="s">
        <v>139</v>
      </c>
      <c r="F5" s="16" t="s">
        <v>54</v>
      </c>
      <c r="G5" s="25" t="s">
        <v>148</v>
      </c>
      <c r="H5" s="41">
        <f>H4</f>
        <v>41640</v>
      </c>
      <c r="I5" s="41">
        <f>I4</f>
        <v>45291</v>
      </c>
      <c r="J5" s="70">
        <v>1736295</v>
      </c>
      <c r="K5" s="72">
        <v>0.5</v>
      </c>
      <c r="L5" s="32">
        <v>1000</v>
      </c>
      <c r="M5" s="33" t="s">
        <v>116</v>
      </c>
      <c r="N5" s="4"/>
    </row>
    <row r="6" spans="1:20" ht="98.25" customHeight="1" x14ac:dyDescent="0.25">
      <c r="A6" s="51">
        <v>64</v>
      </c>
      <c r="B6" s="76" t="s">
        <v>119</v>
      </c>
      <c r="C6" s="65" t="s">
        <v>111</v>
      </c>
      <c r="D6" s="65" t="s">
        <v>112</v>
      </c>
      <c r="E6" s="17" t="s">
        <v>2</v>
      </c>
      <c r="F6" s="17" t="s">
        <v>3</v>
      </c>
      <c r="G6" s="25" t="s">
        <v>149</v>
      </c>
      <c r="H6" s="41">
        <v>41640</v>
      </c>
      <c r="I6" s="41">
        <v>45291</v>
      </c>
      <c r="J6" s="70">
        <v>2461715.38</v>
      </c>
      <c r="K6" s="72">
        <v>0.5</v>
      </c>
      <c r="L6" s="32">
        <v>1000</v>
      </c>
      <c r="M6" s="33" t="s">
        <v>116</v>
      </c>
      <c r="O6" s="4" t="s">
        <v>36</v>
      </c>
    </row>
    <row r="7" spans="1:20" ht="110.25" customHeight="1" x14ac:dyDescent="0.25">
      <c r="A7" s="51">
        <v>60</v>
      </c>
      <c r="B7" s="76" t="s">
        <v>117</v>
      </c>
      <c r="C7" s="65" t="s">
        <v>111</v>
      </c>
      <c r="D7" s="65" t="s">
        <v>112</v>
      </c>
      <c r="E7" s="17" t="s">
        <v>5</v>
      </c>
      <c r="F7" s="17" t="s">
        <v>4</v>
      </c>
      <c r="G7" s="25" t="s">
        <v>150</v>
      </c>
      <c r="H7" s="41">
        <v>41640</v>
      </c>
      <c r="I7" s="41">
        <v>45291</v>
      </c>
      <c r="J7" s="70">
        <v>5097016.5</v>
      </c>
      <c r="K7" s="72">
        <v>0.5</v>
      </c>
      <c r="L7" s="32">
        <v>1000</v>
      </c>
      <c r="M7" s="33" t="s">
        <v>116</v>
      </c>
      <c r="O7" s="4" t="s">
        <v>39</v>
      </c>
    </row>
    <row r="8" spans="1:20" ht="99" customHeight="1" x14ac:dyDescent="0.25">
      <c r="A8" s="51">
        <v>59</v>
      </c>
      <c r="B8" s="76" t="s">
        <v>120</v>
      </c>
      <c r="C8" s="65" t="s">
        <v>111</v>
      </c>
      <c r="D8" s="65" t="s">
        <v>112</v>
      </c>
      <c r="E8" s="17" t="s">
        <v>27</v>
      </c>
      <c r="F8" s="17" t="s">
        <v>29</v>
      </c>
      <c r="G8" s="25" t="s">
        <v>151</v>
      </c>
      <c r="H8" s="41">
        <v>41640</v>
      </c>
      <c r="I8" s="41">
        <v>45291</v>
      </c>
      <c r="J8" s="70">
        <v>1514828</v>
      </c>
      <c r="K8" s="72">
        <v>0.5</v>
      </c>
      <c r="L8" s="32">
        <v>1000</v>
      </c>
      <c r="M8" s="33" t="s">
        <v>116</v>
      </c>
      <c r="O8" s="4" t="s">
        <v>37</v>
      </c>
    </row>
    <row r="9" spans="1:20" ht="93.75" customHeight="1" x14ac:dyDescent="0.25">
      <c r="A9" s="51">
        <v>60</v>
      </c>
      <c r="B9" s="76" t="s">
        <v>117</v>
      </c>
      <c r="C9" s="65" t="s">
        <v>111</v>
      </c>
      <c r="D9" s="65" t="s">
        <v>112</v>
      </c>
      <c r="E9" s="43" t="s">
        <v>141</v>
      </c>
      <c r="F9" s="17" t="s">
        <v>6</v>
      </c>
      <c r="G9" s="25" t="s">
        <v>152</v>
      </c>
      <c r="H9" s="41">
        <v>41640</v>
      </c>
      <c r="I9" s="41">
        <v>45291</v>
      </c>
      <c r="J9" s="28">
        <v>667092.72</v>
      </c>
      <c r="K9" s="72">
        <v>0.5</v>
      </c>
      <c r="L9" s="32">
        <v>1000</v>
      </c>
      <c r="M9" s="33" t="s">
        <v>116</v>
      </c>
    </row>
    <row r="10" spans="1:20" s="11" customFormat="1" ht="95.25" customHeight="1" x14ac:dyDescent="0.25">
      <c r="A10" s="51">
        <v>65</v>
      </c>
      <c r="B10" s="80" t="s">
        <v>145</v>
      </c>
      <c r="C10" s="65" t="s">
        <v>111</v>
      </c>
      <c r="D10" s="65" t="s">
        <v>112</v>
      </c>
      <c r="E10" s="43" t="s">
        <v>261</v>
      </c>
      <c r="F10" s="17" t="s">
        <v>135</v>
      </c>
      <c r="G10" s="25" t="s">
        <v>153</v>
      </c>
      <c r="H10" s="41">
        <v>41640</v>
      </c>
      <c r="I10" s="41">
        <v>45291</v>
      </c>
      <c r="J10" s="28">
        <v>1192253</v>
      </c>
      <c r="K10" s="72">
        <v>0.5</v>
      </c>
      <c r="L10" s="32">
        <v>1000</v>
      </c>
      <c r="M10" s="33" t="s">
        <v>116</v>
      </c>
    </row>
    <row r="11" spans="1:20" ht="105" x14ac:dyDescent="0.25">
      <c r="A11" s="52">
        <v>62</v>
      </c>
      <c r="B11" s="76" t="s">
        <v>121</v>
      </c>
      <c r="C11" s="65" t="s">
        <v>111</v>
      </c>
      <c r="D11" s="65" t="s">
        <v>112</v>
      </c>
      <c r="E11" s="17" t="s">
        <v>140</v>
      </c>
      <c r="F11" s="17" t="s">
        <v>49</v>
      </c>
      <c r="G11" s="25" t="s">
        <v>154</v>
      </c>
      <c r="H11" s="41">
        <v>41640</v>
      </c>
      <c r="I11" s="41">
        <v>45291</v>
      </c>
      <c r="J11" s="7">
        <v>9412863.7899999991</v>
      </c>
      <c r="K11" s="72">
        <v>0.5</v>
      </c>
      <c r="L11" s="32">
        <v>1000</v>
      </c>
      <c r="M11" s="33" t="s">
        <v>116</v>
      </c>
    </row>
    <row r="12" spans="1:20" ht="90" x14ac:dyDescent="0.25">
      <c r="A12" s="52">
        <v>61</v>
      </c>
      <c r="B12" s="76" t="s">
        <v>118</v>
      </c>
      <c r="C12" s="65" t="s">
        <v>111</v>
      </c>
      <c r="D12" s="65" t="s">
        <v>112</v>
      </c>
      <c r="E12" s="17" t="s">
        <v>58</v>
      </c>
      <c r="F12" s="17" t="s">
        <v>79</v>
      </c>
      <c r="G12" s="25" t="s">
        <v>155</v>
      </c>
      <c r="H12" s="41">
        <v>41640</v>
      </c>
      <c r="I12" s="41">
        <v>45291</v>
      </c>
      <c r="J12" s="70">
        <v>2448125.37</v>
      </c>
      <c r="K12" s="72">
        <v>0.5</v>
      </c>
      <c r="L12" s="32">
        <v>1000</v>
      </c>
      <c r="M12" s="33" t="s">
        <v>116</v>
      </c>
      <c r="S12" t="s">
        <v>67</v>
      </c>
      <c r="T12" t="s">
        <v>77</v>
      </c>
    </row>
    <row r="13" spans="1:20" s="11" customFormat="1" ht="120.75" thickBot="1" x14ac:dyDescent="0.3">
      <c r="A13" s="53">
        <v>64</v>
      </c>
      <c r="B13" s="77" t="s">
        <v>119</v>
      </c>
      <c r="C13" s="67" t="s">
        <v>111</v>
      </c>
      <c r="D13" s="67" t="s">
        <v>112</v>
      </c>
      <c r="E13" s="15" t="s">
        <v>81</v>
      </c>
      <c r="F13" s="15" t="s">
        <v>80</v>
      </c>
      <c r="G13" s="13" t="s">
        <v>156</v>
      </c>
      <c r="H13" s="44">
        <v>41640</v>
      </c>
      <c r="I13" s="44">
        <v>45291</v>
      </c>
      <c r="J13" s="71">
        <v>3652823</v>
      </c>
      <c r="K13" s="73">
        <v>0.5</v>
      </c>
      <c r="L13" s="35">
        <v>1000</v>
      </c>
      <c r="M13" s="36" t="s">
        <v>116</v>
      </c>
    </row>
    <row r="14" spans="1:20" ht="72" customHeight="1" thickBot="1" x14ac:dyDescent="0.3">
      <c r="A14" s="53">
        <v>64</v>
      </c>
      <c r="B14" s="92" t="s">
        <v>119</v>
      </c>
      <c r="C14" s="67" t="s">
        <v>111</v>
      </c>
      <c r="D14" s="67" t="s">
        <v>112</v>
      </c>
      <c r="E14" s="15" t="s">
        <v>198</v>
      </c>
      <c r="F14" s="15" t="s">
        <v>258</v>
      </c>
      <c r="G14" s="13" t="s">
        <v>209</v>
      </c>
      <c r="H14" s="44">
        <v>43174</v>
      </c>
      <c r="I14" s="44">
        <v>45291</v>
      </c>
      <c r="J14" s="71">
        <v>5600000</v>
      </c>
      <c r="K14" s="73">
        <v>0.5</v>
      </c>
      <c r="L14" s="35">
        <v>1000</v>
      </c>
      <c r="M14" s="36" t="s">
        <v>116</v>
      </c>
      <c r="S14" t="s">
        <v>68</v>
      </c>
      <c r="T14" t="s">
        <v>78</v>
      </c>
    </row>
    <row r="15" spans="1:20" s="3" customFormat="1" ht="33.75" customHeight="1" thickBot="1" x14ac:dyDescent="0.3">
      <c r="A15" s="126" t="s">
        <v>195</v>
      </c>
      <c r="B15" s="127"/>
      <c r="C15" s="127"/>
      <c r="D15" s="127"/>
      <c r="E15" s="127"/>
      <c r="F15" s="127"/>
      <c r="G15" s="127"/>
      <c r="H15" s="127"/>
      <c r="I15" s="127"/>
      <c r="J15" s="127"/>
      <c r="K15" s="127"/>
      <c r="L15" s="127"/>
      <c r="M15" s="128"/>
    </row>
    <row r="16" spans="1:20" ht="105" customHeight="1" x14ac:dyDescent="0.25">
      <c r="A16" s="54">
        <v>67</v>
      </c>
      <c r="B16" s="78" t="s">
        <v>122</v>
      </c>
      <c r="C16" s="66" t="s">
        <v>111</v>
      </c>
      <c r="D16" s="66" t="s">
        <v>112</v>
      </c>
      <c r="E16" s="19" t="s">
        <v>9</v>
      </c>
      <c r="F16" s="19" t="s">
        <v>50</v>
      </c>
      <c r="G16" s="20" t="s">
        <v>157</v>
      </c>
      <c r="H16" s="21">
        <v>41640</v>
      </c>
      <c r="I16" s="21">
        <v>45291</v>
      </c>
      <c r="J16" s="22">
        <v>1254303.5</v>
      </c>
      <c r="K16" s="74">
        <v>0.5</v>
      </c>
      <c r="L16" s="23">
        <v>1000</v>
      </c>
      <c r="M16" s="31" t="s">
        <v>116</v>
      </c>
      <c r="O16" s="5" t="s">
        <v>40</v>
      </c>
    </row>
    <row r="17" spans="1:18" ht="98.25" customHeight="1" x14ac:dyDescent="0.25">
      <c r="A17" s="55">
        <v>67</v>
      </c>
      <c r="B17" s="76" t="s">
        <v>122</v>
      </c>
      <c r="C17" s="65" t="s">
        <v>111</v>
      </c>
      <c r="D17" s="65" t="s">
        <v>112</v>
      </c>
      <c r="E17" s="17" t="s">
        <v>10</v>
      </c>
      <c r="F17" s="17" t="s">
        <v>48</v>
      </c>
      <c r="G17" s="25" t="s">
        <v>158</v>
      </c>
      <c r="H17" s="26">
        <v>41640</v>
      </c>
      <c r="I17" s="26">
        <v>45291</v>
      </c>
      <c r="J17" s="28">
        <v>4570992.75</v>
      </c>
      <c r="K17" s="72">
        <v>0.5</v>
      </c>
      <c r="L17" s="32">
        <v>1000</v>
      </c>
      <c r="M17" s="33" t="s">
        <v>116</v>
      </c>
      <c r="O17" s="5" t="s">
        <v>41</v>
      </c>
    </row>
    <row r="18" spans="1:18" ht="80.25" customHeight="1" x14ac:dyDescent="0.25">
      <c r="A18" s="55">
        <v>67</v>
      </c>
      <c r="B18" s="76" t="s">
        <v>122</v>
      </c>
      <c r="C18" s="65" t="s">
        <v>111</v>
      </c>
      <c r="D18" s="65" t="s">
        <v>112</v>
      </c>
      <c r="E18" s="17" t="s">
        <v>60</v>
      </c>
      <c r="F18" s="17" t="s">
        <v>59</v>
      </c>
      <c r="G18" s="25" t="s">
        <v>159</v>
      </c>
      <c r="H18" s="26">
        <v>41640</v>
      </c>
      <c r="I18" s="26">
        <v>45291</v>
      </c>
      <c r="J18" s="28">
        <v>9582100.2799999993</v>
      </c>
      <c r="K18" s="72">
        <v>0.5</v>
      </c>
      <c r="L18" s="32">
        <v>1000</v>
      </c>
      <c r="M18" s="33" t="s">
        <v>116</v>
      </c>
      <c r="O18" s="5" t="s">
        <v>41</v>
      </c>
    </row>
    <row r="19" spans="1:18" ht="113.25" customHeight="1" x14ac:dyDescent="0.25">
      <c r="A19" s="55">
        <v>66</v>
      </c>
      <c r="B19" s="76" t="s">
        <v>123</v>
      </c>
      <c r="C19" s="65" t="s">
        <v>111</v>
      </c>
      <c r="D19" s="65" t="s">
        <v>112</v>
      </c>
      <c r="E19" s="17" t="s">
        <v>32</v>
      </c>
      <c r="F19" s="17" t="s">
        <v>11</v>
      </c>
      <c r="G19" s="25" t="s">
        <v>160</v>
      </c>
      <c r="H19" s="26">
        <v>41640</v>
      </c>
      <c r="I19" s="26">
        <v>45291</v>
      </c>
      <c r="J19" s="7">
        <v>1692910.04</v>
      </c>
      <c r="K19" s="72">
        <v>0.5</v>
      </c>
      <c r="L19" s="32">
        <v>1000</v>
      </c>
      <c r="M19" s="33" t="s">
        <v>116</v>
      </c>
      <c r="O19" s="5" t="s">
        <v>43</v>
      </c>
    </row>
    <row r="20" spans="1:18" ht="108" customHeight="1" x14ac:dyDescent="0.25">
      <c r="A20" s="55">
        <v>73</v>
      </c>
      <c r="B20" s="76" t="s">
        <v>124</v>
      </c>
      <c r="C20" s="65" t="s">
        <v>111</v>
      </c>
      <c r="D20" s="65" t="s">
        <v>112</v>
      </c>
      <c r="E20" s="17" t="s">
        <v>33</v>
      </c>
      <c r="F20" s="17" t="s">
        <v>47</v>
      </c>
      <c r="G20" s="25" t="s">
        <v>161</v>
      </c>
      <c r="H20" s="26">
        <v>41640</v>
      </c>
      <c r="I20" s="26">
        <v>45291</v>
      </c>
      <c r="J20" s="28">
        <v>4183879.43</v>
      </c>
      <c r="K20" s="72">
        <v>0.5</v>
      </c>
      <c r="L20" s="32">
        <v>1000</v>
      </c>
      <c r="M20" s="33" t="s">
        <v>116</v>
      </c>
    </row>
    <row r="21" spans="1:18" ht="72" customHeight="1" x14ac:dyDescent="0.25">
      <c r="A21" s="56">
        <v>1</v>
      </c>
      <c r="B21" s="76" t="s">
        <v>125</v>
      </c>
      <c r="C21" s="65" t="s">
        <v>111</v>
      </c>
      <c r="D21" s="65" t="s">
        <v>112</v>
      </c>
      <c r="E21" s="17" t="s">
        <v>83</v>
      </c>
      <c r="F21" s="17" t="s">
        <v>82</v>
      </c>
      <c r="G21" s="25" t="s">
        <v>162</v>
      </c>
      <c r="H21" s="26">
        <v>41640</v>
      </c>
      <c r="I21" s="26">
        <v>45291</v>
      </c>
      <c r="J21" s="28">
        <v>7220692.0999999996</v>
      </c>
      <c r="K21" s="72">
        <v>0.5</v>
      </c>
      <c r="L21" s="32">
        <v>1000</v>
      </c>
      <c r="M21" s="33" t="s">
        <v>116</v>
      </c>
      <c r="R21" t="s">
        <v>69</v>
      </c>
    </row>
    <row r="22" spans="1:18" ht="75" x14ac:dyDescent="0.25">
      <c r="A22" s="55">
        <v>73</v>
      </c>
      <c r="B22" s="76" t="s">
        <v>124</v>
      </c>
      <c r="C22" s="65" t="s">
        <v>111</v>
      </c>
      <c r="D22" s="65" t="s">
        <v>112</v>
      </c>
      <c r="E22" s="17" t="s">
        <v>12</v>
      </c>
      <c r="F22" s="17" t="s">
        <v>13</v>
      </c>
      <c r="G22" s="25" t="s">
        <v>163</v>
      </c>
      <c r="H22" s="26">
        <v>41640</v>
      </c>
      <c r="I22" s="26">
        <v>45291</v>
      </c>
      <c r="J22" s="28">
        <v>600000</v>
      </c>
      <c r="K22" s="72">
        <v>0.5</v>
      </c>
      <c r="L22" s="32">
        <v>1000</v>
      </c>
      <c r="M22" s="33" t="s">
        <v>116</v>
      </c>
    </row>
    <row r="23" spans="1:18" ht="83.25" customHeight="1" x14ac:dyDescent="0.25">
      <c r="A23" s="55">
        <v>66</v>
      </c>
      <c r="B23" s="76" t="s">
        <v>123</v>
      </c>
      <c r="C23" s="65" t="s">
        <v>111</v>
      </c>
      <c r="D23" s="65" t="s">
        <v>112</v>
      </c>
      <c r="E23" s="17" t="s">
        <v>14</v>
      </c>
      <c r="F23" s="17" t="s">
        <v>15</v>
      </c>
      <c r="G23" s="25" t="s">
        <v>164</v>
      </c>
      <c r="H23" s="26">
        <v>41640</v>
      </c>
      <c r="I23" s="26">
        <v>45291</v>
      </c>
      <c r="J23" s="28">
        <v>3248263.5</v>
      </c>
      <c r="K23" s="72">
        <v>0.5</v>
      </c>
      <c r="L23" s="32">
        <v>1000</v>
      </c>
      <c r="M23" s="33" t="s">
        <v>116</v>
      </c>
    </row>
    <row r="24" spans="1:18" s="11" customFormat="1" ht="113.25" customHeight="1" x14ac:dyDescent="0.25">
      <c r="A24" s="55">
        <v>67</v>
      </c>
      <c r="B24" s="43" t="s">
        <v>146</v>
      </c>
      <c r="C24" s="65" t="s">
        <v>111</v>
      </c>
      <c r="D24" s="65" t="s">
        <v>112</v>
      </c>
      <c r="E24" s="17" t="s">
        <v>142</v>
      </c>
      <c r="F24" s="17" t="s">
        <v>136</v>
      </c>
      <c r="G24" s="25" t="s">
        <v>165</v>
      </c>
      <c r="H24" s="26">
        <v>41640</v>
      </c>
      <c r="I24" s="26">
        <v>45291</v>
      </c>
      <c r="J24" s="28">
        <f>9673616+106297</f>
        <v>9779913</v>
      </c>
      <c r="K24" s="72">
        <v>0.5</v>
      </c>
      <c r="L24" s="32">
        <v>1000</v>
      </c>
      <c r="M24" s="33" t="s">
        <v>116</v>
      </c>
    </row>
    <row r="25" spans="1:18" s="3" customFormat="1" ht="108" customHeight="1" x14ac:dyDescent="0.25">
      <c r="A25" s="55">
        <v>66</v>
      </c>
      <c r="B25" s="76" t="s">
        <v>123</v>
      </c>
      <c r="C25" s="65" t="s">
        <v>111</v>
      </c>
      <c r="D25" s="65" t="s">
        <v>112</v>
      </c>
      <c r="E25" s="17" t="s">
        <v>8</v>
      </c>
      <c r="F25" s="17" t="s">
        <v>51</v>
      </c>
      <c r="G25" s="25" t="s">
        <v>166</v>
      </c>
      <c r="H25" s="26">
        <v>41640</v>
      </c>
      <c r="I25" s="26">
        <v>45291</v>
      </c>
      <c r="J25" s="28">
        <v>1779994</v>
      </c>
      <c r="K25" s="72">
        <v>0.5</v>
      </c>
      <c r="L25" s="32">
        <v>1000</v>
      </c>
      <c r="M25" s="33" t="s">
        <v>116</v>
      </c>
    </row>
    <row r="26" spans="1:18" s="3" customFormat="1" ht="108" customHeight="1" x14ac:dyDescent="0.25">
      <c r="A26" s="55">
        <v>67</v>
      </c>
      <c r="B26" s="90" t="s">
        <v>122</v>
      </c>
      <c r="C26" s="65" t="s">
        <v>111</v>
      </c>
      <c r="D26" s="65" t="s">
        <v>112</v>
      </c>
      <c r="E26" s="17" t="s">
        <v>143</v>
      </c>
      <c r="F26" s="17" t="s">
        <v>137</v>
      </c>
      <c r="G26" s="25" t="s">
        <v>167</v>
      </c>
      <c r="H26" s="26">
        <v>41640</v>
      </c>
      <c r="I26" s="26">
        <v>45291</v>
      </c>
      <c r="J26" s="28">
        <f>12435141+3481145</f>
        <v>15916286</v>
      </c>
      <c r="K26" s="72">
        <v>0.5</v>
      </c>
      <c r="L26" s="32">
        <v>1000</v>
      </c>
      <c r="M26" s="33" t="s">
        <v>116</v>
      </c>
    </row>
    <row r="27" spans="1:18" s="3" customFormat="1" ht="108" customHeight="1" x14ac:dyDescent="0.25">
      <c r="A27" s="93">
        <v>73</v>
      </c>
      <c r="B27" s="119" t="s">
        <v>199</v>
      </c>
      <c r="C27" s="83" t="s">
        <v>111</v>
      </c>
      <c r="D27" s="83" t="s">
        <v>112</v>
      </c>
      <c r="E27" s="84" t="s">
        <v>200</v>
      </c>
      <c r="F27" s="84" t="s">
        <v>254</v>
      </c>
      <c r="G27" s="91" t="s">
        <v>255</v>
      </c>
      <c r="H27" s="85">
        <v>43966</v>
      </c>
      <c r="I27" s="85">
        <v>45291</v>
      </c>
      <c r="J27" s="86">
        <v>1500000</v>
      </c>
      <c r="K27" s="87">
        <v>0.5</v>
      </c>
      <c r="L27" s="88">
        <v>1000</v>
      </c>
      <c r="M27" s="89" t="s">
        <v>116</v>
      </c>
    </row>
    <row r="28" spans="1:18" s="3" customFormat="1" ht="108" customHeight="1" x14ac:dyDescent="0.25">
      <c r="A28" s="93">
        <v>73</v>
      </c>
      <c r="B28" s="94" t="s">
        <v>199</v>
      </c>
      <c r="C28" s="83" t="s">
        <v>111</v>
      </c>
      <c r="D28" s="83" t="s">
        <v>112</v>
      </c>
      <c r="E28" s="84" t="s">
        <v>200</v>
      </c>
      <c r="F28" s="84" t="s">
        <v>256</v>
      </c>
      <c r="G28" s="91" t="s">
        <v>207</v>
      </c>
      <c r="H28" s="85">
        <v>43174</v>
      </c>
      <c r="I28" s="85">
        <v>45291</v>
      </c>
      <c r="J28" s="86">
        <v>5000000</v>
      </c>
      <c r="K28" s="87">
        <v>0.5</v>
      </c>
      <c r="L28" s="88">
        <v>1000</v>
      </c>
      <c r="M28" s="89" t="s">
        <v>116</v>
      </c>
    </row>
    <row r="29" spans="1:18" s="3" customFormat="1" ht="117.75" customHeight="1" x14ac:dyDescent="0.25">
      <c r="A29" s="55">
        <v>73</v>
      </c>
      <c r="B29" s="95" t="s">
        <v>199</v>
      </c>
      <c r="C29" s="65" t="s">
        <v>111</v>
      </c>
      <c r="D29" s="65" t="s">
        <v>112</v>
      </c>
      <c r="E29" s="17" t="s">
        <v>200</v>
      </c>
      <c r="F29" s="17" t="s">
        <v>257</v>
      </c>
      <c r="G29" s="25" t="s">
        <v>208</v>
      </c>
      <c r="H29" s="26">
        <v>43174</v>
      </c>
      <c r="I29" s="26">
        <v>45291</v>
      </c>
      <c r="J29" s="28">
        <v>2700000</v>
      </c>
      <c r="K29" s="72">
        <v>0.5</v>
      </c>
      <c r="L29" s="32">
        <v>1000</v>
      </c>
      <c r="M29" s="33" t="s">
        <v>116</v>
      </c>
    </row>
    <row r="30" spans="1:18" s="2" customFormat="1" ht="39.75" customHeight="1" thickBot="1" x14ac:dyDescent="0.3">
      <c r="A30" s="120" t="s">
        <v>196</v>
      </c>
      <c r="B30" s="121"/>
      <c r="C30" s="121"/>
      <c r="D30" s="121"/>
      <c r="E30" s="121"/>
      <c r="F30" s="121"/>
      <c r="G30" s="121"/>
      <c r="H30" s="121"/>
      <c r="I30" s="121"/>
      <c r="J30" s="121"/>
      <c r="K30" s="121"/>
      <c r="L30" s="121"/>
      <c r="M30" s="122"/>
    </row>
    <row r="31" spans="1:18" ht="98.25" customHeight="1" x14ac:dyDescent="0.25">
      <c r="A31" s="62">
        <v>69</v>
      </c>
      <c r="B31" s="79" t="s">
        <v>126</v>
      </c>
      <c r="C31" s="63" t="s">
        <v>111</v>
      </c>
      <c r="D31" s="63" t="s">
        <v>112</v>
      </c>
      <c r="E31" s="19" t="s">
        <v>28</v>
      </c>
      <c r="F31" s="24" t="s">
        <v>16</v>
      </c>
      <c r="G31" s="20" t="s">
        <v>168</v>
      </c>
      <c r="H31" s="39">
        <v>41640</v>
      </c>
      <c r="I31" s="21">
        <v>45291</v>
      </c>
      <c r="J31" s="40">
        <v>1462012.44</v>
      </c>
      <c r="K31" s="74">
        <v>0.5</v>
      </c>
      <c r="L31" s="23">
        <v>1000</v>
      </c>
      <c r="M31" s="31" t="s">
        <v>116</v>
      </c>
      <c r="O31" s="4" t="s">
        <v>42</v>
      </c>
    </row>
    <row r="32" spans="1:18" ht="121.5" customHeight="1" x14ac:dyDescent="0.25">
      <c r="A32" s="61">
        <v>69</v>
      </c>
      <c r="B32" s="80" t="s">
        <v>126</v>
      </c>
      <c r="C32" s="43" t="s">
        <v>111</v>
      </c>
      <c r="D32" s="43" t="s">
        <v>112</v>
      </c>
      <c r="E32" s="17" t="s">
        <v>53</v>
      </c>
      <c r="F32" s="16" t="s">
        <v>52</v>
      </c>
      <c r="G32" s="25" t="s">
        <v>169</v>
      </c>
      <c r="H32" s="41">
        <v>41640</v>
      </c>
      <c r="I32" s="26">
        <v>41639</v>
      </c>
      <c r="J32" s="27">
        <v>5857986.4900000002</v>
      </c>
      <c r="K32" s="72">
        <v>0.5</v>
      </c>
      <c r="L32" s="32">
        <v>1000</v>
      </c>
      <c r="M32" s="33" t="s">
        <v>116</v>
      </c>
    </row>
    <row r="33" spans="1:18" s="2" customFormat="1" ht="135" x14ac:dyDescent="0.25">
      <c r="A33" s="61">
        <v>68</v>
      </c>
      <c r="B33" s="80" t="s">
        <v>127</v>
      </c>
      <c r="C33" s="43" t="s">
        <v>111</v>
      </c>
      <c r="D33" s="43" t="s">
        <v>112</v>
      </c>
      <c r="E33" s="17" t="s">
        <v>34</v>
      </c>
      <c r="F33" s="17" t="s">
        <v>35</v>
      </c>
      <c r="G33" s="25" t="s">
        <v>170</v>
      </c>
      <c r="H33" s="41">
        <v>41640</v>
      </c>
      <c r="I33" s="26">
        <v>45291</v>
      </c>
      <c r="J33" s="27">
        <v>970249</v>
      </c>
      <c r="K33" s="72">
        <v>0.5</v>
      </c>
      <c r="L33" s="32">
        <v>1000</v>
      </c>
      <c r="M33" s="33" t="s">
        <v>116</v>
      </c>
    </row>
    <row r="34" spans="1:18" s="2" customFormat="1" ht="84.75" customHeight="1" x14ac:dyDescent="0.25">
      <c r="A34" s="37">
        <v>13</v>
      </c>
      <c r="B34" s="80" t="s">
        <v>128</v>
      </c>
      <c r="C34" s="43" t="s">
        <v>111</v>
      </c>
      <c r="D34" s="43" t="s">
        <v>112</v>
      </c>
      <c r="E34" s="17" t="s">
        <v>58</v>
      </c>
      <c r="F34" s="17" t="s">
        <v>57</v>
      </c>
      <c r="G34" s="25" t="s">
        <v>171</v>
      </c>
      <c r="H34" s="41">
        <f>H57</f>
        <v>41640</v>
      </c>
      <c r="I34" s="26">
        <f>I57</f>
        <v>45291</v>
      </c>
      <c r="J34" s="27">
        <v>312692</v>
      </c>
      <c r="K34" s="72">
        <v>0.5</v>
      </c>
      <c r="L34" s="32">
        <v>1000</v>
      </c>
      <c r="M34" s="33" t="s">
        <v>116</v>
      </c>
    </row>
    <row r="35" spans="1:18" s="2" customFormat="1" ht="110.25" customHeight="1" x14ac:dyDescent="0.25">
      <c r="A35" s="37">
        <v>13</v>
      </c>
      <c r="B35" s="80" t="s">
        <v>128</v>
      </c>
      <c r="C35" s="43" t="s">
        <v>111</v>
      </c>
      <c r="D35" s="43" t="s">
        <v>112</v>
      </c>
      <c r="E35" s="17" t="s">
        <v>85</v>
      </c>
      <c r="F35" s="16" t="s">
        <v>84</v>
      </c>
      <c r="G35" s="25" t="s">
        <v>172</v>
      </c>
      <c r="H35" s="41">
        <f>H51</f>
        <v>41640</v>
      </c>
      <c r="I35" s="26">
        <f>I51</f>
        <v>45291</v>
      </c>
      <c r="J35" s="27">
        <v>2037450</v>
      </c>
      <c r="K35" s="72">
        <v>0.5</v>
      </c>
      <c r="L35" s="32">
        <v>1000</v>
      </c>
      <c r="M35" s="33" t="s">
        <v>116</v>
      </c>
      <c r="R35" s="2" t="s">
        <v>70</v>
      </c>
    </row>
    <row r="36" spans="1:18" s="1" customFormat="1" ht="103.5" customHeight="1" x14ac:dyDescent="0.25">
      <c r="A36" s="37">
        <v>90</v>
      </c>
      <c r="B36" s="80" t="s">
        <v>129</v>
      </c>
      <c r="C36" s="43" t="s">
        <v>111</v>
      </c>
      <c r="D36" s="43" t="s">
        <v>112</v>
      </c>
      <c r="E36" s="16" t="s">
        <v>61</v>
      </c>
      <c r="F36" s="16" t="s">
        <v>61</v>
      </c>
      <c r="G36" s="25" t="s">
        <v>173</v>
      </c>
      <c r="H36" s="41">
        <v>41640</v>
      </c>
      <c r="I36" s="26">
        <v>45290</v>
      </c>
      <c r="J36" s="28">
        <v>2135771</v>
      </c>
      <c r="K36" s="72">
        <v>0.5</v>
      </c>
      <c r="L36" s="32">
        <v>1000</v>
      </c>
      <c r="M36" s="33" t="s">
        <v>116</v>
      </c>
    </row>
    <row r="37" spans="1:18" s="1" customFormat="1" ht="93.75" customHeight="1" x14ac:dyDescent="0.25">
      <c r="A37" s="37">
        <v>90</v>
      </c>
      <c r="B37" s="80" t="s">
        <v>129</v>
      </c>
      <c r="C37" s="43" t="s">
        <v>111</v>
      </c>
      <c r="D37" s="43" t="s">
        <v>112</v>
      </c>
      <c r="E37" s="17" t="s">
        <v>87</v>
      </c>
      <c r="F37" s="16" t="s">
        <v>86</v>
      </c>
      <c r="G37" s="25" t="s">
        <v>174</v>
      </c>
      <c r="H37" s="41">
        <v>41640</v>
      </c>
      <c r="I37" s="26">
        <v>45290</v>
      </c>
      <c r="J37" s="28">
        <v>6800000</v>
      </c>
      <c r="K37" s="72">
        <v>0.5</v>
      </c>
      <c r="L37" s="32">
        <v>1000</v>
      </c>
      <c r="M37" s="33" t="s">
        <v>116</v>
      </c>
      <c r="R37" s="1" t="s">
        <v>71</v>
      </c>
    </row>
    <row r="38" spans="1:18" s="1" customFormat="1" ht="93.75" customHeight="1" thickBot="1" x14ac:dyDescent="0.3">
      <c r="A38" s="109"/>
      <c r="B38" s="110" t="s">
        <v>212</v>
      </c>
      <c r="C38" s="111" t="s">
        <v>111</v>
      </c>
      <c r="D38" s="112" t="s">
        <v>112</v>
      </c>
      <c r="E38" s="113" t="s">
        <v>251</v>
      </c>
      <c r="F38" s="114" t="s">
        <v>252</v>
      </c>
      <c r="G38" s="115" t="s">
        <v>253</v>
      </c>
      <c r="H38" s="103">
        <v>43844</v>
      </c>
      <c r="I38" s="104">
        <v>45290</v>
      </c>
      <c r="J38" s="116">
        <v>106838</v>
      </c>
      <c r="K38" s="106">
        <v>0.5</v>
      </c>
      <c r="L38" s="117">
        <v>1180</v>
      </c>
      <c r="M38" s="118" t="s">
        <v>116</v>
      </c>
    </row>
    <row r="39" spans="1:18" s="1" customFormat="1" ht="114" customHeight="1" thickBot="1" x14ac:dyDescent="0.3">
      <c r="A39" s="98"/>
      <c r="B39" s="99" t="s">
        <v>212</v>
      </c>
      <c r="C39" s="100" t="s">
        <v>111</v>
      </c>
      <c r="D39" s="64" t="s">
        <v>216</v>
      </c>
      <c r="E39" s="101" t="s">
        <v>214</v>
      </c>
      <c r="F39" s="101" t="s">
        <v>217</v>
      </c>
      <c r="G39" s="102" t="s">
        <v>244</v>
      </c>
      <c r="H39" s="103">
        <v>43811</v>
      </c>
      <c r="I39" s="104">
        <v>45291</v>
      </c>
      <c r="J39" s="105">
        <v>67975.600000000006</v>
      </c>
      <c r="K39" s="106">
        <v>0.5</v>
      </c>
      <c r="L39" s="107">
        <v>1082</v>
      </c>
      <c r="M39" s="108" t="s">
        <v>116</v>
      </c>
    </row>
    <row r="40" spans="1:18" s="1" customFormat="1" ht="114" customHeight="1" thickBot="1" x14ac:dyDescent="0.3">
      <c r="A40" s="98"/>
      <c r="B40" s="99" t="s">
        <v>212</v>
      </c>
      <c r="C40" s="100" t="s">
        <v>111</v>
      </c>
      <c r="D40" s="64" t="s">
        <v>218</v>
      </c>
      <c r="E40" s="101" t="s">
        <v>219</v>
      </c>
      <c r="F40" s="101" t="s">
        <v>220</v>
      </c>
      <c r="G40" s="102" t="s">
        <v>245</v>
      </c>
      <c r="H40" s="103">
        <v>43815</v>
      </c>
      <c r="I40" s="104">
        <v>45291</v>
      </c>
      <c r="J40" s="105">
        <v>225000</v>
      </c>
      <c r="K40" s="106">
        <v>0.5</v>
      </c>
      <c r="L40" s="107">
        <v>1180</v>
      </c>
      <c r="M40" s="108" t="s">
        <v>116</v>
      </c>
    </row>
    <row r="41" spans="1:18" s="1" customFormat="1" ht="114" customHeight="1" thickBot="1" x14ac:dyDescent="0.3">
      <c r="A41" s="98"/>
      <c r="B41" s="99" t="s">
        <v>212</v>
      </c>
      <c r="C41" s="100" t="s">
        <v>111</v>
      </c>
      <c r="D41" s="64" t="s">
        <v>221</v>
      </c>
      <c r="E41" s="101" t="s">
        <v>222</v>
      </c>
      <c r="F41" s="101" t="s">
        <v>223</v>
      </c>
      <c r="G41" s="102" t="s">
        <v>246</v>
      </c>
      <c r="H41" s="103">
        <v>43861</v>
      </c>
      <c r="I41" s="104">
        <v>45291</v>
      </c>
      <c r="J41" s="105">
        <v>87940</v>
      </c>
      <c r="K41" s="106">
        <v>0.5</v>
      </c>
      <c r="L41" s="107">
        <v>1000</v>
      </c>
      <c r="M41" s="108" t="s">
        <v>116</v>
      </c>
    </row>
    <row r="42" spans="1:18" s="1" customFormat="1" ht="114" customHeight="1" thickBot="1" x14ac:dyDescent="0.3">
      <c r="A42" s="98"/>
      <c r="B42" s="99" t="s">
        <v>212</v>
      </c>
      <c r="C42" s="100" t="s">
        <v>111</v>
      </c>
      <c r="D42" s="64" t="s">
        <v>224</v>
      </c>
      <c r="E42" s="101" t="s">
        <v>225</v>
      </c>
      <c r="F42" s="101" t="s">
        <v>226</v>
      </c>
      <c r="G42" s="102" t="s">
        <v>247</v>
      </c>
      <c r="H42" s="103">
        <v>43815</v>
      </c>
      <c r="I42" s="104">
        <v>45291</v>
      </c>
      <c r="J42" s="105">
        <v>98000</v>
      </c>
      <c r="K42" s="106">
        <v>0.5</v>
      </c>
      <c r="L42" s="107">
        <v>1050</v>
      </c>
      <c r="M42" s="108" t="s">
        <v>116</v>
      </c>
    </row>
    <row r="43" spans="1:18" s="1" customFormat="1" ht="114" customHeight="1" thickBot="1" x14ac:dyDescent="0.3">
      <c r="A43" s="98"/>
      <c r="B43" s="99" t="s">
        <v>212</v>
      </c>
      <c r="C43" s="100" t="s">
        <v>111</v>
      </c>
      <c r="D43" s="64" t="s">
        <v>227</v>
      </c>
      <c r="E43" s="101" t="s">
        <v>228</v>
      </c>
      <c r="F43" s="101" t="s">
        <v>229</v>
      </c>
      <c r="G43" s="102" t="s">
        <v>248</v>
      </c>
      <c r="H43" s="130">
        <v>44491</v>
      </c>
      <c r="I43" s="104">
        <v>45291</v>
      </c>
      <c r="J43" s="105">
        <v>120000</v>
      </c>
      <c r="K43" s="106">
        <v>0.5</v>
      </c>
      <c r="L43" s="107">
        <v>1050</v>
      </c>
      <c r="M43" s="108" t="s">
        <v>116</v>
      </c>
    </row>
    <row r="44" spans="1:18" s="1" customFormat="1" ht="156.75" customHeight="1" thickBot="1" x14ac:dyDescent="0.3">
      <c r="A44" s="98"/>
      <c r="B44" s="99" t="s">
        <v>212</v>
      </c>
      <c r="C44" s="100" t="s">
        <v>111</v>
      </c>
      <c r="D44" s="64" t="s">
        <v>230</v>
      </c>
      <c r="E44" s="101" t="s">
        <v>231</v>
      </c>
      <c r="F44" s="101" t="s">
        <v>232</v>
      </c>
      <c r="G44" s="102" t="s">
        <v>233</v>
      </c>
      <c r="H44" s="103">
        <v>43815</v>
      </c>
      <c r="I44" s="104">
        <v>45291</v>
      </c>
      <c r="J44" s="105">
        <v>1500000</v>
      </c>
      <c r="K44" s="106">
        <v>0.5</v>
      </c>
      <c r="L44" s="107">
        <v>1050</v>
      </c>
      <c r="M44" s="108" t="s">
        <v>116</v>
      </c>
    </row>
    <row r="45" spans="1:18" s="1" customFormat="1" ht="114" customHeight="1" thickBot="1" x14ac:dyDescent="0.3">
      <c r="A45" s="98"/>
      <c r="B45" s="99" t="s">
        <v>212</v>
      </c>
      <c r="C45" s="100" t="s">
        <v>111</v>
      </c>
      <c r="D45" s="64" t="s">
        <v>240</v>
      </c>
      <c r="E45" s="101" t="s">
        <v>241</v>
      </c>
      <c r="F45" s="101" t="s">
        <v>242</v>
      </c>
      <c r="G45" s="102" t="s">
        <v>243</v>
      </c>
      <c r="H45" s="103">
        <v>43812</v>
      </c>
      <c r="I45" s="104">
        <v>45291</v>
      </c>
      <c r="J45" s="105">
        <v>75274.25</v>
      </c>
      <c r="K45" s="106">
        <v>0.5</v>
      </c>
      <c r="L45" s="107">
        <v>1081</v>
      </c>
      <c r="M45" s="108" t="s">
        <v>116</v>
      </c>
    </row>
    <row r="46" spans="1:18" s="1" customFormat="1" ht="114" customHeight="1" thickBot="1" x14ac:dyDescent="0.3">
      <c r="A46" s="98"/>
      <c r="B46" s="99" t="s">
        <v>212</v>
      </c>
      <c r="C46" s="100" t="s">
        <v>111</v>
      </c>
      <c r="D46" s="64" t="s">
        <v>236</v>
      </c>
      <c r="E46" s="101" t="s">
        <v>237</v>
      </c>
      <c r="F46" s="101" t="s">
        <v>238</v>
      </c>
      <c r="G46" s="102" t="s">
        <v>239</v>
      </c>
      <c r="H46" s="103">
        <v>43858</v>
      </c>
      <c r="I46" s="104">
        <v>45291</v>
      </c>
      <c r="J46" s="105">
        <v>172485</v>
      </c>
      <c r="K46" s="106">
        <v>0.5</v>
      </c>
      <c r="L46" s="107">
        <v>1020</v>
      </c>
      <c r="M46" s="108" t="s">
        <v>116</v>
      </c>
    </row>
    <row r="47" spans="1:18" s="1" customFormat="1" ht="210.75" thickBot="1" x14ac:dyDescent="0.3">
      <c r="A47" s="98"/>
      <c r="B47" s="99" t="s">
        <v>212</v>
      </c>
      <c r="C47" s="100" t="s">
        <v>111</v>
      </c>
      <c r="D47" s="64" t="s">
        <v>234</v>
      </c>
      <c r="E47" s="101" t="s">
        <v>8</v>
      </c>
      <c r="F47" s="101" t="s">
        <v>235</v>
      </c>
      <c r="G47" s="102" t="s">
        <v>249</v>
      </c>
      <c r="H47" s="130">
        <v>43815</v>
      </c>
      <c r="I47" s="104">
        <v>45291</v>
      </c>
      <c r="J47" s="105">
        <v>1675000</v>
      </c>
      <c r="K47" s="106">
        <v>0.5</v>
      </c>
      <c r="L47" s="107">
        <v>1050</v>
      </c>
      <c r="M47" s="108" t="s">
        <v>116</v>
      </c>
    </row>
    <row r="48" spans="1:18" s="1" customFormat="1" ht="114" customHeight="1" thickBot="1" x14ac:dyDescent="0.3">
      <c r="A48" s="98"/>
      <c r="B48" s="99" t="s">
        <v>212</v>
      </c>
      <c r="C48" s="100" t="s">
        <v>111</v>
      </c>
      <c r="D48" s="64" t="s">
        <v>213</v>
      </c>
      <c r="E48" s="101" t="s">
        <v>214</v>
      </c>
      <c r="F48" s="101" t="s">
        <v>215</v>
      </c>
      <c r="G48" s="102" t="s">
        <v>250</v>
      </c>
      <c r="H48" s="103">
        <v>43819</v>
      </c>
      <c r="I48" s="104">
        <v>45291</v>
      </c>
      <c r="J48" s="105">
        <v>99871</v>
      </c>
      <c r="K48" s="106">
        <v>0.5</v>
      </c>
      <c r="L48" s="107">
        <v>1082</v>
      </c>
      <c r="M48" s="108" t="s">
        <v>116</v>
      </c>
    </row>
    <row r="49" spans="1:18" s="1" customFormat="1" ht="114" customHeight="1" thickBot="1" x14ac:dyDescent="0.3">
      <c r="A49" s="38">
        <v>13</v>
      </c>
      <c r="B49" s="82" t="s">
        <v>128</v>
      </c>
      <c r="C49" s="64" t="s">
        <v>111</v>
      </c>
      <c r="D49" s="64" t="s">
        <v>112</v>
      </c>
      <c r="E49" s="15" t="s">
        <v>144</v>
      </c>
      <c r="F49" s="15" t="s">
        <v>138</v>
      </c>
      <c r="G49" s="13" t="s">
        <v>179</v>
      </c>
      <c r="H49" s="30">
        <f>H53</f>
        <v>41640</v>
      </c>
      <c r="I49" s="30">
        <f>I53</f>
        <v>45291</v>
      </c>
      <c r="J49" s="14">
        <v>11867708.4</v>
      </c>
      <c r="K49" s="73">
        <v>0.5</v>
      </c>
      <c r="L49" s="35">
        <v>1000</v>
      </c>
      <c r="M49" s="36" t="s">
        <v>116</v>
      </c>
    </row>
    <row r="50" spans="1:18" s="2" customFormat="1" ht="96.75" customHeight="1" thickBot="1" x14ac:dyDescent="0.3">
      <c r="A50" s="126" t="s">
        <v>201</v>
      </c>
      <c r="B50" s="127"/>
      <c r="C50" s="127"/>
      <c r="D50" s="127"/>
      <c r="E50" s="127"/>
      <c r="F50" s="127"/>
      <c r="G50" s="127"/>
      <c r="H50" s="127"/>
      <c r="I50" s="127"/>
      <c r="J50" s="127"/>
      <c r="K50" s="127"/>
      <c r="L50" s="127"/>
      <c r="M50" s="128"/>
    </row>
    <row r="51" spans="1:18" s="2" customFormat="1" ht="90" customHeight="1" x14ac:dyDescent="0.25">
      <c r="A51" s="42">
        <v>90</v>
      </c>
      <c r="B51" s="80" t="s">
        <v>129</v>
      </c>
      <c r="C51" s="43" t="s">
        <v>111</v>
      </c>
      <c r="D51" s="43" t="s">
        <v>112</v>
      </c>
      <c r="E51" s="16" t="s">
        <v>56</v>
      </c>
      <c r="F51" s="16" t="s">
        <v>55</v>
      </c>
      <c r="G51" s="25" t="s">
        <v>176</v>
      </c>
      <c r="H51" s="26">
        <f>H57</f>
        <v>41640</v>
      </c>
      <c r="I51" s="26">
        <f>I57</f>
        <v>45291</v>
      </c>
      <c r="J51" s="28">
        <v>2869349.31</v>
      </c>
      <c r="K51" s="72">
        <v>0.5</v>
      </c>
      <c r="L51" s="32">
        <v>1000</v>
      </c>
      <c r="M51" s="33" t="s">
        <v>116</v>
      </c>
      <c r="R51" s="2" t="s">
        <v>72</v>
      </c>
    </row>
    <row r="52" spans="1:18" s="2" customFormat="1" ht="111" customHeight="1" x14ac:dyDescent="0.25">
      <c r="A52" s="42">
        <v>85</v>
      </c>
      <c r="B52" s="80" t="s">
        <v>130</v>
      </c>
      <c r="C52" s="43" t="s">
        <v>111</v>
      </c>
      <c r="D52" s="43" t="s">
        <v>112</v>
      </c>
      <c r="E52" s="17" t="s">
        <v>260</v>
      </c>
      <c r="F52" s="17" t="s">
        <v>64</v>
      </c>
      <c r="G52" s="25" t="s">
        <v>177</v>
      </c>
      <c r="H52" s="26">
        <f>H51</f>
        <v>41640</v>
      </c>
      <c r="I52" s="26">
        <f>I51</f>
        <v>45291</v>
      </c>
      <c r="J52" s="28">
        <v>4265934.51</v>
      </c>
      <c r="K52" s="72">
        <v>0.5</v>
      </c>
      <c r="L52" s="32">
        <v>1000</v>
      </c>
      <c r="M52" s="33" t="s">
        <v>116</v>
      </c>
    </row>
    <row r="53" spans="1:18" s="2" customFormat="1" ht="111" customHeight="1" thickBot="1" x14ac:dyDescent="0.3">
      <c r="A53" s="42">
        <v>85</v>
      </c>
      <c r="B53" s="80" t="s">
        <v>130</v>
      </c>
      <c r="C53" s="43" t="s">
        <v>111</v>
      </c>
      <c r="D53" s="43" t="s">
        <v>112</v>
      </c>
      <c r="E53" s="17" t="s">
        <v>89</v>
      </c>
      <c r="F53" s="17" t="s">
        <v>88</v>
      </c>
      <c r="G53" s="25" t="s">
        <v>178</v>
      </c>
      <c r="H53" s="26">
        <f>H52</f>
        <v>41640</v>
      </c>
      <c r="I53" s="26">
        <f>I52</f>
        <v>45291</v>
      </c>
      <c r="J53" s="7">
        <v>1370892.79</v>
      </c>
      <c r="K53" s="72">
        <v>0.5</v>
      </c>
      <c r="L53" s="32">
        <v>1000</v>
      </c>
      <c r="M53" s="33" t="s">
        <v>116</v>
      </c>
    </row>
    <row r="54" spans="1:18" s="2" customFormat="1" ht="111" customHeight="1" x14ac:dyDescent="0.25">
      <c r="A54" s="59">
        <v>89</v>
      </c>
      <c r="B54" s="90" t="s">
        <v>202</v>
      </c>
      <c r="C54" s="43" t="s">
        <v>111</v>
      </c>
      <c r="D54" s="43" t="s">
        <v>112</v>
      </c>
      <c r="E54" s="17" t="s">
        <v>203</v>
      </c>
      <c r="F54" s="17" t="s">
        <v>204</v>
      </c>
      <c r="G54" s="96" t="s">
        <v>206</v>
      </c>
      <c r="H54" s="26">
        <v>41640</v>
      </c>
      <c r="I54" s="26">
        <v>45291</v>
      </c>
      <c r="J54" s="27">
        <v>429841.3</v>
      </c>
      <c r="K54" s="72">
        <v>0.5</v>
      </c>
      <c r="L54" s="32">
        <v>1000</v>
      </c>
      <c r="M54" s="33" t="s">
        <v>116</v>
      </c>
    </row>
    <row r="55" spans="1:18" s="2" customFormat="1" ht="111" customHeight="1" x14ac:dyDescent="0.25">
      <c r="A55" s="59">
        <v>89</v>
      </c>
      <c r="B55" s="90" t="s">
        <v>202</v>
      </c>
      <c r="C55" s="43" t="s">
        <v>111</v>
      </c>
      <c r="D55" s="43" t="s">
        <v>112</v>
      </c>
      <c r="E55" s="17" t="s">
        <v>203</v>
      </c>
      <c r="F55" s="17" t="s">
        <v>205</v>
      </c>
      <c r="G55" s="97" t="s">
        <v>206</v>
      </c>
      <c r="H55" s="26">
        <v>41640</v>
      </c>
      <c r="I55" s="26">
        <v>45291</v>
      </c>
      <c r="J55" s="27">
        <v>32843.519999999997</v>
      </c>
      <c r="K55" s="72">
        <v>0.5</v>
      </c>
      <c r="L55" s="32">
        <v>1000</v>
      </c>
      <c r="M55" s="33" t="s">
        <v>116</v>
      </c>
    </row>
    <row r="56" spans="1:18" s="2" customFormat="1" ht="111" customHeight="1" x14ac:dyDescent="0.25">
      <c r="A56" s="59">
        <v>89</v>
      </c>
      <c r="B56" s="90" t="s">
        <v>202</v>
      </c>
      <c r="C56" s="43" t="s">
        <v>111</v>
      </c>
      <c r="D56" s="43" t="s">
        <v>112</v>
      </c>
      <c r="E56" s="17" t="s">
        <v>210</v>
      </c>
      <c r="F56" s="17" t="s">
        <v>211</v>
      </c>
      <c r="G56" s="97" t="s">
        <v>206</v>
      </c>
      <c r="H56" s="26">
        <v>41640</v>
      </c>
      <c r="I56" s="26">
        <v>45291</v>
      </c>
      <c r="J56" s="27">
        <v>115625</v>
      </c>
      <c r="K56" s="72">
        <v>0.5</v>
      </c>
      <c r="L56" s="32">
        <v>1000</v>
      </c>
      <c r="M56" s="33" t="s">
        <v>116</v>
      </c>
    </row>
    <row r="57" spans="1:18" s="2" customFormat="1" ht="111" customHeight="1" x14ac:dyDescent="0.25">
      <c r="A57" s="58">
        <v>17</v>
      </c>
      <c r="B57" s="80" t="s">
        <v>130</v>
      </c>
      <c r="C57" s="43" t="s">
        <v>111</v>
      </c>
      <c r="D57" s="43" t="s">
        <v>112</v>
      </c>
      <c r="E57" s="17" t="s">
        <v>30</v>
      </c>
      <c r="F57" s="17" t="s">
        <v>31</v>
      </c>
      <c r="G57" s="25" t="s">
        <v>175</v>
      </c>
      <c r="H57" s="26">
        <v>41640</v>
      </c>
      <c r="I57" s="26">
        <v>45291</v>
      </c>
      <c r="J57" s="28">
        <v>3797916</v>
      </c>
      <c r="K57" s="72">
        <v>0.5</v>
      </c>
      <c r="L57" s="32">
        <v>1000</v>
      </c>
      <c r="M57" s="33" t="s">
        <v>116</v>
      </c>
    </row>
    <row r="58" spans="1:18" s="2" customFormat="1" ht="24.75" customHeight="1" thickBot="1" x14ac:dyDescent="0.3">
      <c r="A58" s="120" t="s">
        <v>197</v>
      </c>
      <c r="B58" s="121"/>
      <c r="C58" s="121"/>
      <c r="D58" s="121"/>
      <c r="E58" s="121"/>
      <c r="F58" s="121"/>
      <c r="G58" s="121"/>
      <c r="H58" s="121"/>
      <c r="I58" s="121"/>
      <c r="J58" s="121"/>
      <c r="K58" s="121"/>
      <c r="L58" s="121"/>
      <c r="M58" s="122"/>
    </row>
    <row r="59" spans="1:18" ht="78.75" customHeight="1" x14ac:dyDescent="0.25">
      <c r="A59" s="57">
        <v>52</v>
      </c>
      <c r="B59" s="79" t="s">
        <v>131</v>
      </c>
      <c r="C59" s="63" t="s">
        <v>111</v>
      </c>
      <c r="D59" s="63" t="s">
        <v>112</v>
      </c>
      <c r="E59" s="19" t="s">
        <v>63</v>
      </c>
      <c r="F59" s="19" t="s">
        <v>62</v>
      </c>
      <c r="G59" s="20" t="s">
        <v>180</v>
      </c>
      <c r="H59" s="21">
        <v>41640</v>
      </c>
      <c r="I59" s="21">
        <v>45291</v>
      </c>
      <c r="J59" s="22">
        <v>633000</v>
      </c>
      <c r="K59" s="74">
        <v>0.5</v>
      </c>
      <c r="L59" s="23">
        <v>1000</v>
      </c>
      <c r="M59" s="31" t="s">
        <v>116</v>
      </c>
      <c r="O59" s="5"/>
    </row>
    <row r="60" spans="1:18" ht="84.75" customHeight="1" x14ac:dyDescent="0.25">
      <c r="A60" s="58">
        <v>52</v>
      </c>
      <c r="B60" s="80" t="s">
        <v>131</v>
      </c>
      <c r="C60" s="43" t="s">
        <v>111</v>
      </c>
      <c r="D60" s="43" t="s">
        <v>112</v>
      </c>
      <c r="E60" s="17" t="s">
        <v>17</v>
      </c>
      <c r="F60" s="17" t="s">
        <v>18</v>
      </c>
      <c r="G60" s="25" t="s">
        <v>181</v>
      </c>
      <c r="H60" s="26">
        <v>41640</v>
      </c>
      <c r="I60" s="26">
        <v>45291</v>
      </c>
      <c r="J60" s="27">
        <v>1727403</v>
      </c>
      <c r="K60" s="72">
        <v>0.5</v>
      </c>
      <c r="L60" s="32">
        <v>1000</v>
      </c>
      <c r="M60" s="33" t="s">
        <v>116</v>
      </c>
      <c r="O60" s="5" t="s">
        <v>44</v>
      </c>
    </row>
    <row r="61" spans="1:18" ht="75" x14ac:dyDescent="0.25">
      <c r="A61" s="59">
        <v>52</v>
      </c>
      <c r="B61" s="80" t="s">
        <v>131</v>
      </c>
      <c r="C61" s="43" t="s">
        <v>111</v>
      </c>
      <c r="D61" s="43" t="s">
        <v>112</v>
      </c>
      <c r="E61" s="17" t="s">
        <v>91</v>
      </c>
      <c r="F61" s="17" t="s">
        <v>90</v>
      </c>
      <c r="G61" s="25" t="s">
        <v>182</v>
      </c>
      <c r="H61" s="26">
        <v>41640</v>
      </c>
      <c r="I61" s="26">
        <v>45291</v>
      </c>
      <c r="J61" s="27">
        <v>2060573</v>
      </c>
      <c r="K61" s="72">
        <v>0.5</v>
      </c>
      <c r="L61" s="32">
        <v>1000</v>
      </c>
      <c r="M61" s="33" t="s">
        <v>116</v>
      </c>
      <c r="O61" s="5"/>
      <c r="R61" t="s">
        <v>73</v>
      </c>
    </row>
    <row r="62" spans="1:18" s="2" customFormat="1" ht="78" customHeight="1" x14ac:dyDescent="0.25">
      <c r="A62" s="58">
        <v>52</v>
      </c>
      <c r="B62" s="80" t="s">
        <v>131</v>
      </c>
      <c r="C62" s="43" t="s">
        <v>111</v>
      </c>
      <c r="D62" s="43" t="s">
        <v>112</v>
      </c>
      <c r="E62" s="17" t="s">
        <v>20</v>
      </c>
      <c r="F62" s="17" t="s">
        <v>19</v>
      </c>
      <c r="G62" s="25" t="s">
        <v>183</v>
      </c>
      <c r="H62" s="26">
        <v>41640</v>
      </c>
      <c r="I62" s="26">
        <v>45291</v>
      </c>
      <c r="J62" s="27">
        <v>1106100</v>
      </c>
      <c r="K62" s="72">
        <v>0.5</v>
      </c>
      <c r="L62" s="32">
        <v>1000</v>
      </c>
      <c r="M62" s="33" t="s">
        <v>116</v>
      </c>
      <c r="O62" s="6" t="s">
        <v>45</v>
      </c>
    </row>
    <row r="63" spans="1:18" s="2" customFormat="1" ht="95.25" customHeight="1" x14ac:dyDescent="0.25">
      <c r="A63" s="59">
        <v>52</v>
      </c>
      <c r="B63" s="80" t="s">
        <v>131</v>
      </c>
      <c r="C63" s="43" t="s">
        <v>111</v>
      </c>
      <c r="D63" s="43" t="s">
        <v>112</v>
      </c>
      <c r="E63" s="17" t="s">
        <v>93</v>
      </c>
      <c r="F63" s="17" t="s">
        <v>92</v>
      </c>
      <c r="G63" s="25" t="s">
        <v>184</v>
      </c>
      <c r="H63" s="26">
        <v>41640</v>
      </c>
      <c r="I63" s="26">
        <v>45291</v>
      </c>
      <c r="J63" s="27">
        <v>1957391</v>
      </c>
      <c r="K63" s="72">
        <v>0.5</v>
      </c>
      <c r="L63" s="32">
        <v>1000</v>
      </c>
      <c r="M63" s="33" t="s">
        <v>116</v>
      </c>
      <c r="O63" s="6"/>
      <c r="R63" s="2" t="s">
        <v>74</v>
      </c>
    </row>
    <row r="64" spans="1:18" s="2" customFormat="1" ht="108.75" customHeight="1" x14ac:dyDescent="0.25">
      <c r="A64" s="59">
        <v>52</v>
      </c>
      <c r="B64" s="80" t="s">
        <v>131</v>
      </c>
      <c r="C64" s="43" t="s">
        <v>111</v>
      </c>
      <c r="D64" s="43" t="s">
        <v>112</v>
      </c>
      <c r="E64" s="17" t="s">
        <v>95</v>
      </c>
      <c r="F64" s="17" t="s">
        <v>94</v>
      </c>
      <c r="G64" s="25" t="s">
        <v>185</v>
      </c>
      <c r="H64" s="26">
        <v>41640</v>
      </c>
      <c r="I64" s="26">
        <v>45291</v>
      </c>
      <c r="J64" s="27">
        <v>896671</v>
      </c>
      <c r="K64" s="72">
        <v>0.5</v>
      </c>
      <c r="L64" s="32">
        <v>1000</v>
      </c>
      <c r="M64" s="34" t="s">
        <v>7</v>
      </c>
      <c r="O64" s="6"/>
      <c r="R64" s="2" t="s">
        <v>75</v>
      </c>
    </row>
    <row r="65" spans="1:18" ht="110.25" customHeight="1" x14ac:dyDescent="0.25">
      <c r="A65" s="59">
        <v>95</v>
      </c>
      <c r="B65" s="80" t="s">
        <v>132</v>
      </c>
      <c r="C65" s="43" t="s">
        <v>111</v>
      </c>
      <c r="D65" s="43" t="s">
        <v>112</v>
      </c>
      <c r="E65" s="17" t="s">
        <v>97</v>
      </c>
      <c r="F65" s="16" t="s">
        <v>96</v>
      </c>
      <c r="G65" s="25" t="s">
        <v>186</v>
      </c>
      <c r="H65" s="26">
        <v>41640</v>
      </c>
      <c r="I65" s="26">
        <v>45291</v>
      </c>
      <c r="J65" s="28">
        <v>7359272</v>
      </c>
      <c r="K65" s="72">
        <v>0.5</v>
      </c>
      <c r="L65" s="32">
        <v>1000</v>
      </c>
      <c r="M65" s="34" t="s">
        <v>7</v>
      </c>
      <c r="R65" s="2" t="s">
        <v>76</v>
      </c>
    </row>
    <row r="66" spans="1:18" ht="87" customHeight="1" x14ac:dyDescent="0.25">
      <c r="A66" s="58">
        <v>95</v>
      </c>
      <c r="B66" s="80" t="s">
        <v>132</v>
      </c>
      <c r="C66" s="43" t="s">
        <v>111</v>
      </c>
      <c r="D66" s="43" t="s">
        <v>112</v>
      </c>
      <c r="E66" s="17" t="s">
        <v>21</v>
      </c>
      <c r="F66" s="17" t="s">
        <v>22</v>
      </c>
      <c r="G66" s="25" t="s">
        <v>187</v>
      </c>
      <c r="H66" s="26">
        <v>41640</v>
      </c>
      <c r="I66" s="26">
        <v>45291</v>
      </c>
      <c r="J66" s="28">
        <v>4204921</v>
      </c>
      <c r="K66" s="72">
        <v>0.5</v>
      </c>
      <c r="L66" s="32">
        <v>1000</v>
      </c>
      <c r="M66" s="34" t="s">
        <v>7</v>
      </c>
    </row>
    <row r="67" spans="1:18" ht="68.25" customHeight="1" x14ac:dyDescent="0.25">
      <c r="A67" s="59">
        <v>95</v>
      </c>
      <c r="B67" s="80" t="s">
        <v>132</v>
      </c>
      <c r="C67" s="43" t="s">
        <v>111</v>
      </c>
      <c r="D67" s="43" t="s">
        <v>112</v>
      </c>
      <c r="E67" s="17" t="s">
        <v>66</v>
      </c>
      <c r="F67" s="17" t="s">
        <v>65</v>
      </c>
      <c r="G67" s="25" t="s">
        <v>188</v>
      </c>
      <c r="H67" s="26">
        <v>41640</v>
      </c>
      <c r="I67" s="26">
        <v>45291</v>
      </c>
      <c r="J67" s="7">
        <v>2250000</v>
      </c>
      <c r="K67" s="72">
        <v>0.5</v>
      </c>
      <c r="L67" s="32">
        <v>1000</v>
      </c>
      <c r="M67" s="34" t="s">
        <v>7</v>
      </c>
    </row>
    <row r="68" spans="1:18" s="2" customFormat="1" ht="113.25" customHeight="1" x14ac:dyDescent="0.25">
      <c r="A68" s="58">
        <v>95</v>
      </c>
      <c r="B68" s="80" t="s">
        <v>132</v>
      </c>
      <c r="C68" s="43" t="s">
        <v>111</v>
      </c>
      <c r="D68" s="43" t="s">
        <v>112</v>
      </c>
      <c r="E68" s="17" t="s">
        <v>259</v>
      </c>
      <c r="F68" s="17" t="s">
        <v>23</v>
      </c>
      <c r="G68" s="25" t="s">
        <v>189</v>
      </c>
      <c r="H68" s="26">
        <v>41640</v>
      </c>
      <c r="I68" s="26">
        <v>45291</v>
      </c>
      <c r="J68" s="28">
        <v>2793534</v>
      </c>
      <c r="K68" s="72">
        <v>0.5</v>
      </c>
      <c r="L68" s="32">
        <v>1000</v>
      </c>
      <c r="M68" s="34" t="s">
        <v>7</v>
      </c>
    </row>
    <row r="69" spans="1:18" ht="91.5" customHeight="1" x14ac:dyDescent="0.25">
      <c r="A69" s="58">
        <v>97</v>
      </c>
      <c r="B69" s="80" t="s">
        <v>133</v>
      </c>
      <c r="C69" s="43" t="s">
        <v>111</v>
      </c>
      <c r="D69" s="43" t="s">
        <v>112</v>
      </c>
      <c r="E69" s="17" t="s">
        <v>24</v>
      </c>
      <c r="F69" s="17" t="s">
        <v>25</v>
      </c>
      <c r="G69" s="25" t="s">
        <v>190</v>
      </c>
      <c r="H69" s="26">
        <v>41640</v>
      </c>
      <c r="I69" s="26">
        <v>45291</v>
      </c>
      <c r="J69" s="7">
        <v>511860</v>
      </c>
      <c r="K69" s="72">
        <v>0.5</v>
      </c>
      <c r="L69" s="49">
        <v>1000</v>
      </c>
      <c r="M69" s="34" t="s">
        <v>116</v>
      </c>
    </row>
    <row r="70" spans="1:18" ht="111.75" customHeight="1" x14ac:dyDescent="0.25">
      <c r="A70" s="58">
        <v>97</v>
      </c>
      <c r="B70" s="80" t="s">
        <v>133</v>
      </c>
      <c r="C70" s="43" t="s">
        <v>111</v>
      </c>
      <c r="D70" s="43" t="s">
        <v>112</v>
      </c>
      <c r="E70" s="17" t="s">
        <v>26</v>
      </c>
      <c r="F70" s="17" t="s">
        <v>46</v>
      </c>
      <c r="G70" s="25" t="s">
        <v>191</v>
      </c>
      <c r="H70" s="26">
        <v>41640</v>
      </c>
      <c r="I70" s="26">
        <v>45291</v>
      </c>
      <c r="J70" s="29">
        <v>2115319</v>
      </c>
      <c r="K70" s="72">
        <v>0.5</v>
      </c>
      <c r="L70" s="32">
        <v>1000</v>
      </c>
      <c r="M70" s="33" t="s">
        <v>116</v>
      </c>
    </row>
    <row r="71" spans="1:18" ht="108.75" customHeight="1" thickBot="1" x14ac:dyDescent="0.3">
      <c r="A71" s="60">
        <v>53</v>
      </c>
      <c r="B71" s="81" t="s">
        <v>134</v>
      </c>
      <c r="C71" s="64" t="s">
        <v>111</v>
      </c>
      <c r="D71" s="64" t="s">
        <v>112</v>
      </c>
      <c r="E71" s="15" t="s">
        <v>100</v>
      </c>
      <c r="F71" s="15" t="s">
        <v>99</v>
      </c>
      <c r="G71" s="13" t="s">
        <v>192</v>
      </c>
      <c r="H71" s="30">
        <v>41640</v>
      </c>
      <c r="I71" s="30">
        <v>45291</v>
      </c>
      <c r="J71" s="14">
        <f>6160000+1280000</f>
        <v>7440000</v>
      </c>
      <c r="K71" s="73">
        <v>0.5</v>
      </c>
      <c r="L71" s="35">
        <v>1000</v>
      </c>
      <c r="M71" s="36" t="s">
        <v>116</v>
      </c>
      <c r="R71" t="s">
        <v>98</v>
      </c>
    </row>
  </sheetData>
  <mergeCells count="6">
    <mergeCell ref="A58:M58"/>
    <mergeCell ref="A30:M30"/>
    <mergeCell ref="A3:M3"/>
    <mergeCell ref="A15:M15"/>
    <mergeCell ref="C1:M1"/>
    <mergeCell ref="A50:M50"/>
  </mergeCells>
  <dataValidations count="1">
    <dataValidation type="list" allowBlank="1" showInputMessage="1" showErrorMessage="1" sqref="A16:A18" xr:uid="{00000000-0002-0000-0000-000000000000}">
      <formula1>$O$16:$O$19</formula1>
    </dataValidation>
  </dataValidations>
  <pageMargins left="0.25" right="0.25" top="0.75" bottom="0.75" header="0.3" footer="0.3"/>
  <pageSetup paperSize="9" scale="48" fitToHeight="0" orientation="landscape" horizontalDpi="4294967293" verticalDpi="4294967293" r:id="rId1"/>
  <customProperties>
    <customPr name="EpmWorksheetKeyString_GUID" r:id="rId2"/>
  </customPropertie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Nederlands</vt:lpstr>
    </vt:vector>
  </TitlesOfParts>
  <Company>MRBC-MBHG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Geneviève Planchard</dc:creator>
  <cp:lastModifiedBy>PARATE Raphaël</cp:lastModifiedBy>
  <cp:lastPrinted>2016-07-07T14:00:53Z</cp:lastPrinted>
  <dcterms:created xsi:type="dcterms:W3CDTF">2015-12-01T12:49:43Z</dcterms:created>
  <dcterms:modified xsi:type="dcterms:W3CDTF">2022-07-04T18:46:07Z</dcterms:modified>
</cp:coreProperties>
</file>